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Comuni\Alliste\2022\"/>
    </mc:Choice>
  </mc:AlternateContent>
  <workbookProtection workbookPassword="ABCF" lockStructure="1"/>
  <bookViews>
    <workbookView xWindow="0" yWindow="0" windowWidth="20490" windowHeight="7155"/>
  </bookViews>
  <sheets>
    <sheet name="AreeFabbricabili" sheetId="3" r:id="rId1"/>
  </sheets>
  <definedNames>
    <definedName name="_xlnm.Print_Area" localSheetId="0">AreeFabbricabili!$A$1:$E$61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9" i="3" l="1"/>
  <c r="C58" i="3"/>
  <c r="B27" i="3"/>
  <c r="A39" i="3"/>
  <c r="E21" i="3"/>
  <c r="E22" i="3"/>
  <c r="E23" i="3"/>
  <c r="E24" i="3"/>
  <c r="E25" i="3"/>
  <c r="E26" i="3"/>
  <c r="E20" i="3"/>
  <c r="E27" i="3"/>
  <c r="B39" i="3" s="1"/>
  <c r="D44" i="3" l="1"/>
  <c r="D45" i="3"/>
  <c r="D39" i="3"/>
  <c r="C56" i="3" l="1"/>
  <c r="C57" i="3"/>
  <c r="D41" i="3"/>
  <c r="D48" i="3" s="1"/>
  <c r="C60" i="3" l="1"/>
</calcChain>
</file>

<file path=xl/sharedStrings.xml><?xml version="1.0" encoding="utf-8"?>
<sst xmlns="http://schemas.openxmlformats.org/spreadsheetml/2006/main" count="55" uniqueCount="55">
  <si>
    <t>15 VOLTE</t>
  </si>
  <si>
    <t>Prov. di Lecce</t>
  </si>
  <si>
    <t>Comune di Alliste</t>
  </si>
  <si>
    <t>B2b</t>
  </si>
  <si>
    <t>B4</t>
  </si>
  <si>
    <t xml:space="preserve">B6 concessione diretta  </t>
  </si>
  <si>
    <t>B6 PUE</t>
  </si>
  <si>
    <t xml:space="preserve">PL 4 </t>
  </si>
  <si>
    <t>PL 5</t>
  </si>
  <si>
    <t>Valore venale medio
(Del. G.C. annuale ai fini IMU)</t>
  </si>
  <si>
    <t>Zona omogenea</t>
  </si>
  <si>
    <t>Saggio di rendimento</t>
  </si>
  <si>
    <t>Sup. (mq.)</t>
  </si>
  <si>
    <t>VV (€/mq.)</t>
  </si>
  <si>
    <t>Ce = Sup x VV x r</t>
  </si>
  <si>
    <r>
      <t>Ce</t>
    </r>
    <r>
      <rPr>
        <b/>
        <sz val="12"/>
        <color indexed="8"/>
        <rFont val="Verdana"/>
        <family val="2"/>
      </rPr>
      <t xml:space="preserve"> = Sup x VV x r</t>
    </r>
  </si>
  <si>
    <t>Capitale di affrancazione</t>
  </si>
  <si>
    <t>Foglio</t>
  </si>
  <si>
    <t>Particella</t>
  </si>
  <si>
    <t>r = 0,60%</t>
  </si>
  <si>
    <t>Superficie della particella
(mq)</t>
  </si>
  <si>
    <t>Superficie
(mq.)</t>
  </si>
  <si>
    <t>Interessi legali ultime 5 annualità</t>
  </si>
  <si>
    <t>TOTALE VERSAMENTO PER AFFRANCAZIONE</t>
  </si>
  <si>
    <t>Ultime 5 annualità Canone enfiteutico Ce</t>
  </si>
  <si>
    <t>Canone enfiteutico anno corrente</t>
  </si>
  <si>
    <t>Se i versamenti corrispondenti sono stati effettuati, inserire il valore "0" (zero) nelle colonne sottostanti:</t>
  </si>
  <si>
    <t>TOTALE CAPITALE DI AFFRANCAZIONE</t>
  </si>
  <si>
    <t>Superficie porzione</t>
  </si>
  <si>
    <t>B2) CALCOLO CAPITALE DI AFFRANCAZIONE AREE FABBRICABILI:</t>
  </si>
  <si>
    <r>
      <rPr>
        <b/>
        <sz val="10"/>
        <color indexed="8"/>
        <rFont val="Verdana"/>
        <family val="2"/>
      </rPr>
      <t>Va</t>
    </r>
    <r>
      <rPr>
        <b/>
        <sz val="10"/>
        <color indexed="8"/>
        <rFont val="Verdana"/>
        <family val="2"/>
      </rPr>
      <t>:</t>
    </r>
    <r>
      <rPr>
        <sz val="10"/>
        <color indexed="8"/>
        <rFont val="Verdana"/>
        <family val="2"/>
      </rPr>
      <t xml:space="preserve"> Capitale di affrancazione (espresso in Euro)</t>
    </r>
  </si>
  <si>
    <r>
      <rPr>
        <b/>
        <sz val="10"/>
        <color indexed="8"/>
        <rFont val="Arial"/>
        <family val="2"/>
      </rPr>
      <t>Ce</t>
    </r>
    <r>
      <rPr>
        <b/>
        <sz val="10"/>
        <color indexed="8"/>
        <rFont val="Arial"/>
        <family val="2"/>
      </rPr>
      <t>:</t>
    </r>
    <r>
      <rPr>
        <sz val="10"/>
        <color indexed="8"/>
        <rFont val="Arial"/>
        <family val="2"/>
      </rPr>
      <t xml:space="preserve"> canone enfiteutico da determinare (espresso in Euro)</t>
    </r>
  </si>
  <si>
    <r>
      <rPr>
        <b/>
        <sz val="10"/>
        <color indexed="8"/>
        <rFont val="Arial"/>
        <family val="2"/>
      </rPr>
      <t>VV:</t>
    </r>
    <r>
      <rPr>
        <sz val="10"/>
        <color indexed="8"/>
        <rFont val="Arial"/>
        <family val="2"/>
      </rPr>
      <t xml:space="preserve"> Valore Venale medio della zona omogenea (stabilito dalla Deliberazione G. C. annuale ai fini del calcolo dell'I.M.U.)</t>
    </r>
  </si>
  <si>
    <r>
      <rPr>
        <b/>
        <sz val="10"/>
        <color indexed="8"/>
        <rFont val="Arial"/>
        <family val="2"/>
      </rPr>
      <t>r:</t>
    </r>
    <r>
      <rPr>
        <sz val="10"/>
        <color indexed="8"/>
        <rFont val="Arial"/>
        <family val="2"/>
      </rPr>
      <t xml:space="preserve"> Saggio di rendimento (previsto dalla nota del Ministero delle Finanze – Dipartimento del Territorio DC STE prot. n. E2/15127 del 26/10/2000)</t>
    </r>
  </si>
  <si>
    <r>
      <rPr>
        <b/>
        <sz val="10"/>
        <color indexed="8"/>
        <rFont val="Verdana"/>
        <family val="2"/>
      </rPr>
      <t>Ce</t>
    </r>
    <r>
      <rPr>
        <b/>
        <sz val="10"/>
        <color indexed="8"/>
        <rFont val="Verdana"/>
        <family val="2"/>
      </rPr>
      <t>:</t>
    </r>
    <r>
      <rPr>
        <sz val="10"/>
        <color indexed="8"/>
        <rFont val="Verdana"/>
        <family val="2"/>
      </rPr>
      <t xml:space="preserve"> Canone enfiteutico determinato al punto B1 (espresso in Euro)</t>
    </r>
  </si>
  <si>
    <t>Canone enfiteutico annuale determinato
(Ce)</t>
  </si>
  <si>
    <t>Importo Canone enfiteutico annuale
Ce</t>
  </si>
  <si>
    <t>Canone enfiteutico annuo totale Ce</t>
  </si>
  <si>
    <t>ROSSO</t>
  </si>
  <si>
    <t>Utilizzare un foglio di calcolo per ogni singola particella.
Per effettuare correttamente il calcolo, inserire i dati indicati in -&gt;</t>
  </si>
  <si>
    <t>Superficie tot. particella</t>
  </si>
  <si>
    <t>E (Sup.catast. fabbricato)</t>
  </si>
  <si>
    <r>
      <rPr>
        <b/>
        <sz val="10"/>
        <color indexed="8"/>
        <rFont val="Verdana"/>
        <family val="2"/>
      </rPr>
      <t>N.B.:</t>
    </r>
    <r>
      <rPr>
        <sz val="10"/>
        <color indexed="8"/>
        <rFont val="Verdana"/>
        <family val="2"/>
      </rPr>
      <t xml:space="preserve"> oltre agli importi calcolati, sono dovuti gli importi specificati all'Art. 6 lettere d), e), f) del Regolamento (€ 200,00 per ogni particella o unità immobiliare, spese di voltura, etc.).
I risultati dovranno comunque essere soggetti, a cura dell'utilizzatore e sotto la sua personale responsabilità, al controllo di coerenza con quanto previsto dal Regolamento, approvato con Del. C.C. n. 31 del 24/09/2018.</t>
    </r>
  </si>
  <si>
    <t>Ubicazione</t>
  </si>
  <si>
    <t>Riservato all'Ufficio Tecnico Comunale</t>
  </si>
  <si>
    <t>Numero particelle o u.i.u.:</t>
  </si>
  <si>
    <t>Numero volture:</t>
  </si>
  <si>
    <t>Cap. 3116 - Canoni e interessi</t>
  </si>
  <si>
    <t>Cap. 4106 - Capitale affrancaz.</t>
  </si>
  <si>
    <t>Cap. 3117 - Diritti Segreteria</t>
  </si>
  <si>
    <t>Cap. 3009 - Spese voltura</t>
  </si>
  <si>
    <t>TOTALE COMPLESSIVO</t>
  </si>
  <si>
    <r>
      <rPr>
        <b/>
        <sz val="10"/>
        <color indexed="8"/>
        <rFont val="Verdana"/>
        <family val="2"/>
      </rPr>
      <t>Int:</t>
    </r>
    <r>
      <rPr>
        <sz val="10"/>
        <color indexed="8"/>
        <rFont val="Verdana"/>
        <family val="2"/>
      </rPr>
      <t xml:space="preserve"> Interessi legali sui canoni dovuti nel quinquennio antecedente, da calcolare per ogni anno utilizzando l’algoritmo disponibile sul sito web </t>
    </r>
    <r>
      <rPr>
        <sz val="10"/>
        <color indexed="10"/>
        <rFont val="Verdana"/>
        <family val="2"/>
      </rPr>
      <t>http://avvocati.it/it/strumentario/interessi-legali, con capitalizzazione annuale</t>
    </r>
  </si>
  <si>
    <r>
      <t xml:space="preserve">Va = (Ce x 15) </t>
    </r>
    <r>
      <rPr>
        <b/>
        <sz val="12"/>
        <color indexed="10"/>
        <rFont val="Verdana"/>
        <family val="2"/>
      </rPr>
      <t xml:space="preserve">+ [(5 x Ce)+ Int + Ce] </t>
    </r>
    <r>
      <rPr>
        <b/>
        <sz val="8"/>
        <color indexed="10"/>
        <rFont val="Verdana"/>
        <family val="2"/>
      </rPr>
      <t>qualora non già versati</t>
    </r>
  </si>
  <si>
    <t>B1) CALCOLO CANONE AREE FABBRICABILI - VALIDO PER L'ANNO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</si>
</sst>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€&quot;\ #,##0.00"/>
    <numFmt numFmtId="165" formatCode="_-[$€-410]\ * #,##0.00_-;\-[$€-410]\ * #,##0.00_-;_-[$€-410]\ * &quot;-&quot;??_-;_-@_-"/>
    <numFmt numFmtId="166" formatCode="#,##0_ ;\-#,##0\ "/>
    <numFmt numFmtId="167" formatCode="0_ ;\-0\ "/>
  </numFmts>
  <fonts count="30" x14ac:knownFonts="1">
    <font>
      <sz val="11"/>
      <color theme="1"/>
      <name val="Calibri"/>
      <family val="2"/>
      <scheme val="minor"/>
    </font>
    <font>
      <b/>
      <sz val="12"/>
      <color indexed="8"/>
      <name val="Verdana"/>
      <family val="2"/>
    </font>
    <font>
      <b/>
      <sz val="12"/>
      <name val="Verdana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Verdana"/>
      <family val="2"/>
    </font>
    <font>
      <b/>
      <sz val="10"/>
      <color indexed="8"/>
      <name val="Arial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12"/>
      <color indexed="10"/>
      <name val="Verdana"/>
      <family val="2"/>
    </font>
    <font>
      <b/>
      <sz val="8"/>
      <color indexed="10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2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rgb="FFFF0000"/>
      <name val="Arial"/>
      <family val="2"/>
    </font>
    <font>
      <b/>
      <sz val="10"/>
      <color theme="1"/>
      <name val="Verdana"/>
      <family val="2"/>
    </font>
    <font>
      <b/>
      <sz val="12"/>
      <color rgb="FFFF0000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rgb="FFFF0000"/>
      <name val="Verdana"/>
      <family val="2"/>
    </font>
    <font>
      <b/>
      <sz val="11"/>
      <color rgb="FFFF0000"/>
      <name val="Verdana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8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131">
    <xf numFmtId="0" fontId="0" fillId="0" borderId="0" xfId="0"/>
    <xf numFmtId="0" fontId="15" fillId="0" borderId="0" xfId="0" applyFont="1" applyAlignment="1">
      <alignment vertical="center" wrapText="1"/>
    </xf>
    <xf numFmtId="0" fontId="15" fillId="0" borderId="0" xfId="0" applyFont="1" applyAlignment="1" applyProtection="1">
      <alignment vertical="center" wrapText="1"/>
    </xf>
    <xf numFmtId="0" fontId="15" fillId="0" borderId="0" xfId="0" applyFont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165" fontId="16" fillId="0" borderId="1" xfId="0" applyNumberFormat="1" applyFont="1" applyBorder="1" applyAlignment="1">
      <alignment horizontal="right" vertical="center" wrapText="1"/>
    </xf>
    <xf numFmtId="10" fontId="15" fillId="0" borderId="1" xfId="1" applyNumberFormat="1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65" fontId="16" fillId="0" borderId="4" xfId="0" applyNumberFormat="1" applyFont="1" applyBorder="1" applyAlignment="1">
      <alignment horizontal="right" vertical="center" wrapText="1"/>
    </xf>
    <xf numFmtId="10" fontId="15" fillId="0" borderId="4" xfId="1" applyNumberFormat="1" applyFont="1" applyBorder="1" applyAlignment="1">
      <alignment horizontal="center" vertical="center" wrapText="1"/>
    </xf>
    <xf numFmtId="165" fontId="15" fillId="0" borderId="5" xfId="0" applyNumberFormat="1" applyFont="1" applyBorder="1" applyAlignment="1">
      <alignment vertical="center" wrapText="1"/>
    </xf>
    <xf numFmtId="165" fontId="15" fillId="0" borderId="6" xfId="0" applyNumberFormat="1" applyFont="1" applyBorder="1" applyAlignment="1">
      <alignment vertical="center" wrapText="1"/>
    </xf>
    <xf numFmtId="165" fontId="16" fillId="0" borderId="2" xfId="0" applyNumberFormat="1" applyFont="1" applyBorder="1" applyAlignment="1">
      <alignment horizontal="right" vertical="center" wrapText="1"/>
    </xf>
    <xf numFmtId="10" fontId="15" fillId="0" borderId="2" xfId="1" applyNumberFormat="1" applyFont="1" applyBorder="1" applyAlignment="1">
      <alignment horizontal="center" vertical="center" wrapText="1"/>
    </xf>
    <xf numFmtId="165" fontId="15" fillId="0" borderId="3" xfId="0" applyNumberFormat="1" applyFont="1" applyBorder="1" applyAlignment="1">
      <alignment vertical="center" wrapText="1"/>
    </xf>
    <xf numFmtId="0" fontId="17" fillId="0" borderId="0" xfId="0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left" vertical="center" wrapText="1"/>
    </xf>
    <xf numFmtId="0" fontId="18" fillId="0" borderId="0" xfId="0" applyFont="1" applyAlignment="1">
      <alignment horizontal="center" vertical="center"/>
    </xf>
    <xf numFmtId="164" fontId="19" fillId="0" borderId="0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center" vertical="top" wrapText="1"/>
    </xf>
    <xf numFmtId="165" fontId="20" fillId="0" borderId="0" xfId="0" applyNumberFormat="1" applyFont="1" applyFill="1" applyBorder="1" applyAlignment="1" applyProtection="1">
      <alignment horizontal="left" vertical="center" wrapText="1"/>
    </xf>
    <xf numFmtId="0" fontId="21" fillId="2" borderId="0" xfId="0" applyFont="1" applyFill="1" applyAlignment="1">
      <alignment horizontal="right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 applyProtection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6" fillId="2" borderId="8" xfId="0" applyFont="1" applyFill="1" applyBorder="1" applyAlignment="1" applyProtection="1">
      <alignment horizontal="center" vertical="top" wrapText="1"/>
    </xf>
    <xf numFmtId="0" fontId="6" fillId="2" borderId="4" xfId="0" applyFont="1" applyFill="1" applyBorder="1" applyAlignment="1" applyProtection="1">
      <alignment horizontal="center" vertical="top" wrapText="1"/>
    </xf>
    <xf numFmtId="0" fontId="6" fillId="2" borderId="5" xfId="0" applyFont="1" applyFill="1" applyBorder="1" applyAlignment="1" applyProtection="1">
      <alignment horizontal="center" vertical="top" wrapText="1"/>
    </xf>
    <xf numFmtId="0" fontId="19" fillId="3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19" fillId="2" borderId="9" xfId="0" applyFont="1" applyFill="1" applyBorder="1" applyAlignment="1" applyProtection="1">
      <alignment horizontal="center" vertical="center" wrapText="1"/>
    </xf>
    <xf numFmtId="0" fontId="19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top" wrapText="1"/>
    </xf>
    <xf numFmtId="0" fontId="17" fillId="2" borderId="12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 applyProtection="1">
      <alignment horizontal="center" vertical="center" wrapText="1"/>
    </xf>
    <xf numFmtId="0" fontId="19" fillId="3" borderId="10" xfId="0" applyFont="1" applyFill="1" applyBorder="1" applyAlignment="1" applyProtection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166" fontId="24" fillId="0" borderId="13" xfId="0" applyNumberFormat="1" applyFont="1" applyBorder="1" applyAlignment="1">
      <alignment horizontal="center" vertical="center" wrapText="1"/>
    </xf>
    <xf numFmtId="3" fontId="24" fillId="0" borderId="13" xfId="0" applyNumberFormat="1" applyFont="1" applyBorder="1" applyAlignment="1" applyProtection="1">
      <alignment horizontal="center" vertical="center" wrapText="1"/>
    </xf>
    <xf numFmtId="0" fontId="25" fillId="4" borderId="0" xfId="0" applyFont="1" applyFill="1" applyAlignment="1">
      <alignment horizontal="center" vertical="center" wrapText="1"/>
    </xf>
    <xf numFmtId="0" fontId="26" fillId="4" borderId="0" xfId="0" applyFont="1" applyFill="1" applyAlignment="1">
      <alignment horizontal="center" vertical="center" wrapText="1"/>
    </xf>
    <xf numFmtId="0" fontId="27" fillId="0" borderId="8" xfId="0" applyFont="1" applyBorder="1" applyAlignment="1">
      <alignment horizontal="justify" vertical="center" wrapText="1"/>
    </xf>
    <xf numFmtId="0" fontId="27" fillId="0" borderId="14" xfId="0" applyFont="1" applyBorder="1" applyAlignment="1">
      <alignment horizontal="justify" vertical="center" wrapText="1"/>
    </xf>
    <xf numFmtId="0" fontId="27" fillId="0" borderId="7" xfId="0" applyFont="1" applyBorder="1" applyAlignment="1">
      <alignment horizontal="justify" vertical="center" wrapText="1"/>
    </xf>
    <xf numFmtId="164" fontId="11" fillId="0" borderId="13" xfId="0" applyNumberFormat="1" applyFont="1" applyFill="1" applyBorder="1" applyAlignment="1" applyProtection="1">
      <alignment horizontal="center" vertical="center" wrapText="1"/>
      <protection hidden="1"/>
    </xf>
    <xf numFmtId="165" fontId="15" fillId="0" borderId="0" xfId="0" applyNumberFormat="1" applyFont="1" applyBorder="1" applyAlignment="1" applyProtection="1">
      <alignment vertical="center" wrapText="1"/>
    </xf>
    <xf numFmtId="165" fontId="21" fillId="3" borderId="15" xfId="0" applyNumberFormat="1" applyFont="1" applyFill="1" applyBorder="1" applyAlignment="1" applyProtection="1">
      <alignment vertical="center" wrapText="1"/>
      <protection hidden="1"/>
    </xf>
    <xf numFmtId="0" fontId="6" fillId="2" borderId="16" xfId="0" applyFont="1" applyFill="1" applyBorder="1" applyAlignment="1" applyProtection="1">
      <alignment horizontal="center" vertical="top" wrapText="1"/>
    </xf>
    <xf numFmtId="49" fontId="28" fillId="4" borderId="7" xfId="0" applyNumberFormat="1" applyFont="1" applyFill="1" applyBorder="1" applyAlignment="1" applyProtection="1">
      <alignment horizontal="center" vertical="center" wrapText="1"/>
      <protection locked="0"/>
    </xf>
    <xf numFmtId="3" fontId="28" fillId="4" borderId="17" xfId="0" applyNumberFormat="1" applyFont="1" applyFill="1" applyBorder="1" applyAlignment="1" applyProtection="1">
      <alignment horizontal="center" vertical="center" wrapText="1"/>
      <protection locked="0"/>
    </xf>
    <xf numFmtId="3" fontId="28" fillId="4" borderId="2" xfId="0" applyNumberFormat="1" applyFont="1" applyFill="1" applyBorder="1" applyAlignment="1" applyProtection="1">
      <alignment horizontal="center" vertical="center" wrapText="1"/>
      <protection locked="0"/>
    </xf>
    <xf numFmtId="3" fontId="28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28" fillId="4" borderId="4" xfId="0" applyFont="1" applyFill="1" applyBorder="1" applyAlignment="1" applyProtection="1">
      <alignment horizontal="center" vertical="center" wrapText="1"/>
      <protection locked="0"/>
    </xf>
    <xf numFmtId="0" fontId="28" fillId="4" borderId="1" xfId="0" applyFont="1" applyFill="1" applyBorder="1" applyAlignment="1" applyProtection="1">
      <alignment horizontal="center" vertical="center" wrapText="1"/>
      <protection locked="0"/>
    </xf>
    <xf numFmtId="0" fontId="28" fillId="4" borderId="2" xfId="0" applyFont="1" applyFill="1" applyBorder="1" applyAlignment="1" applyProtection="1">
      <alignment horizontal="center" vertical="center" wrapText="1"/>
      <protection locked="0"/>
    </xf>
    <xf numFmtId="0" fontId="26" fillId="4" borderId="8" xfId="0" applyFont="1" applyFill="1" applyBorder="1" applyAlignment="1" applyProtection="1">
      <alignment horizontal="center" vertical="center" wrapText="1"/>
      <protection locked="0"/>
    </xf>
    <xf numFmtId="0" fontId="26" fillId="4" borderId="14" xfId="0" applyFont="1" applyFill="1" applyBorder="1" applyAlignment="1" applyProtection="1">
      <alignment horizontal="center" vertical="center" wrapText="1"/>
      <protection locked="0"/>
    </xf>
    <xf numFmtId="167" fontId="26" fillId="4" borderId="2" xfId="0" applyNumberFormat="1" applyFont="1" applyFill="1" applyBorder="1" applyAlignment="1" applyProtection="1">
      <alignment horizontal="center" vertical="center" wrapText="1"/>
      <protection locked="0"/>
    </xf>
    <xf numFmtId="165" fontId="15" fillId="0" borderId="18" xfId="0" applyNumberFormat="1" applyFont="1" applyBorder="1" applyAlignment="1">
      <alignment horizontal="right" vertical="center" wrapText="1"/>
    </xf>
    <xf numFmtId="0" fontId="15" fillId="0" borderId="9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165" fontId="15" fillId="0" borderId="0" xfId="0" applyNumberFormat="1" applyFont="1" applyBorder="1" applyAlignment="1">
      <alignment horizontal="right" vertical="center" wrapText="1"/>
    </xf>
    <xf numFmtId="165" fontId="21" fillId="0" borderId="19" xfId="0" applyNumberFormat="1" applyFont="1" applyBorder="1" applyAlignment="1">
      <alignment horizontal="right" vertical="center" wrapText="1"/>
    </xf>
    <xf numFmtId="0" fontId="15" fillId="0" borderId="19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15" fillId="3" borderId="21" xfId="0" applyFont="1" applyFill="1" applyBorder="1" applyAlignment="1" applyProtection="1">
      <alignment horizontal="left" vertical="center" wrapText="1"/>
    </xf>
    <xf numFmtId="0" fontId="15" fillId="3" borderId="19" xfId="0" applyFont="1" applyFill="1" applyBorder="1" applyAlignment="1" applyProtection="1">
      <alignment horizontal="left" vertical="center" wrapText="1"/>
    </xf>
    <xf numFmtId="0" fontId="15" fillId="3" borderId="20" xfId="0" applyFont="1" applyFill="1" applyBorder="1" applyAlignment="1" applyProtection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164" fontId="26" fillId="4" borderId="2" xfId="0" applyNumberFormat="1" applyFont="1" applyFill="1" applyBorder="1" applyAlignment="1" applyProtection="1">
      <alignment horizontal="right" vertical="center" wrapText="1"/>
      <protection locked="0"/>
    </xf>
    <xf numFmtId="164" fontId="26" fillId="4" borderId="3" xfId="0" applyNumberFormat="1" applyFont="1" applyFill="1" applyBorder="1" applyAlignment="1" applyProtection="1">
      <alignment horizontal="right" vertical="center" wrapText="1"/>
      <protection locked="0"/>
    </xf>
    <xf numFmtId="164" fontId="21" fillId="3" borderId="22" xfId="0" applyNumberFormat="1" applyFont="1" applyFill="1" applyBorder="1" applyAlignment="1" applyProtection="1">
      <alignment horizontal="right" vertical="center" wrapText="1"/>
    </xf>
    <xf numFmtId="164" fontId="21" fillId="3" borderId="23" xfId="0" applyNumberFormat="1" applyFont="1" applyFill="1" applyBorder="1" applyAlignment="1" applyProtection="1">
      <alignment horizontal="right" vertical="center" wrapText="1"/>
    </xf>
    <xf numFmtId="164" fontId="24" fillId="3" borderId="23" xfId="0" applyNumberFormat="1" applyFont="1" applyFill="1" applyBorder="1" applyAlignment="1" applyProtection="1">
      <alignment horizontal="right" vertical="center" wrapText="1"/>
    </xf>
    <xf numFmtId="164" fontId="24" fillId="3" borderId="15" xfId="0" applyNumberFormat="1" applyFont="1" applyFill="1" applyBorder="1" applyAlignment="1" applyProtection="1">
      <alignment horizontal="right" vertical="center" wrapText="1"/>
    </xf>
    <xf numFmtId="0" fontId="17" fillId="0" borderId="1" xfId="0" applyFont="1" applyBorder="1" applyAlignment="1">
      <alignment horizontal="left" vertical="center" wrapText="1"/>
    </xf>
    <xf numFmtId="164" fontId="24" fillId="0" borderId="1" xfId="0" applyNumberFormat="1" applyFont="1" applyBorder="1" applyAlignment="1">
      <alignment horizontal="right" vertical="center" wrapText="1"/>
    </xf>
    <xf numFmtId="164" fontId="24" fillId="0" borderId="6" xfId="0" applyNumberFormat="1" applyFont="1" applyBorder="1" applyAlignment="1">
      <alignment horizontal="right" vertical="center" wrapText="1"/>
    </xf>
    <xf numFmtId="0" fontId="17" fillId="2" borderId="9" xfId="0" applyFont="1" applyFill="1" applyBorder="1" applyAlignment="1" applyProtection="1">
      <alignment horizontal="left" vertical="center" wrapText="1"/>
    </xf>
    <xf numFmtId="0" fontId="17" fillId="2" borderId="0" xfId="0" applyFont="1" applyFill="1" applyBorder="1" applyAlignment="1" applyProtection="1">
      <alignment horizontal="left" vertical="center" wrapText="1"/>
    </xf>
    <xf numFmtId="0" fontId="17" fillId="2" borderId="10" xfId="0" applyFont="1" applyFill="1" applyBorder="1" applyAlignment="1" applyProtection="1">
      <alignment horizontal="left" vertical="center" wrapText="1"/>
    </xf>
    <xf numFmtId="164" fontId="24" fillId="0" borderId="1" xfId="0" applyNumberFormat="1" applyFont="1" applyFill="1" applyBorder="1" applyAlignment="1" applyProtection="1">
      <alignment horizontal="right" vertical="center" wrapText="1"/>
    </xf>
    <xf numFmtId="164" fontId="21" fillId="2" borderId="22" xfId="0" applyNumberFormat="1" applyFont="1" applyFill="1" applyBorder="1" applyAlignment="1" applyProtection="1">
      <alignment horizontal="right" vertical="center" wrapText="1"/>
    </xf>
    <xf numFmtId="164" fontId="21" fillId="2" borderId="23" xfId="0" applyNumberFormat="1" applyFont="1" applyFill="1" applyBorder="1" applyAlignment="1" applyProtection="1">
      <alignment horizontal="right" vertical="center" wrapText="1"/>
    </xf>
    <xf numFmtId="164" fontId="24" fillId="2" borderId="23" xfId="0" applyNumberFormat="1" applyFont="1" applyFill="1" applyBorder="1" applyAlignment="1" applyProtection="1">
      <alignment horizontal="right" vertical="center" wrapText="1"/>
    </xf>
    <xf numFmtId="164" fontId="24" fillId="2" borderId="15" xfId="0" applyNumberFormat="1" applyFont="1" applyFill="1" applyBorder="1" applyAlignment="1" applyProtection="1">
      <alignment horizontal="right" vertical="center" wrapText="1"/>
    </xf>
    <xf numFmtId="0" fontId="17" fillId="0" borderId="4" xfId="0" applyFont="1" applyBorder="1" applyAlignment="1">
      <alignment horizontal="left" vertical="center" wrapText="1"/>
    </xf>
    <xf numFmtId="164" fontId="24" fillId="0" borderId="4" xfId="0" applyNumberFormat="1" applyFont="1" applyBorder="1" applyAlignment="1">
      <alignment horizontal="right" vertical="center" wrapText="1"/>
    </xf>
    <xf numFmtId="164" fontId="24" fillId="0" borderId="5" xfId="0" applyNumberFormat="1" applyFont="1" applyBorder="1" applyAlignment="1">
      <alignment horizontal="right" vertical="center" wrapText="1"/>
    </xf>
    <xf numFmtId="0" fontId="19" fillId="3" borderId="24" xfId="0" applyFont="1" applyFill="1" applyBorder="1" applyAlignment="1" applyProtection="1">
      <alignment horizontal="center" vertical="center" wrapText="1"/>
    </xf>
    <xf numFmtId="0" fontId="19" fillId="3" borderId="25" xfId="0" applyFont="1" applyFill="1" applyBorder="1" applyAlignment="1" applyProtection="1">
      <alignment horizontal="center" vertical="center" wrapText="1"/>
    </xf>
    <xf numFmtId="0" fontId="19" fillId="3" borderId="26" xfId="0" applyFont="1" applyFill="1" applyBorder="1" applyAlignment="1" applyProtection="1">
      <alignment horizontal="center" vertical="center" wrapText="1"/>
    </xf>
    <xf numFmtId="0" fontId="19" fillId="3" borderId="9" xfId="0" applyFont="1" applyFill="1" applyBorder="1" applyAlignment="1" applyProtection="1">
      <alignment horizontal="center" vertical="center" wrapText="1"/>
    </xf>
    <xf numFmtId="0" fontId="19" fillId="3" borderId="0" xfId="0" applyFont="1" applyFill="1" applyBorder="1" applyAlignment="1" applyProtection="1">
      <alignment horizontal="center" vertical="center" wrapText="1"/>
    </xf>
    <xf numFmtId="0" fontId="19" fillId="3" borderId="10" xfId="0" applyFont="1" applyFill="1" applyBorder="1" applyAlignment="1" applyProtection="1">
      <alignment horizontal="center" vertical="center" wrapText="1"/>
    </xf>
    <xf numFmtId="0" fontId="15" fillId="3" borderId="9" xfId="0" applyFont="1" applyFill="1" applyBorder="1" applyAlignment="1" applyProtection="1">
      <alignment horizontal="left" vertical="center" wrapText="1"/>
    </xf>
    <xf numFmtId="0" fontId="15" fillId="3" borderId="0" xfId="0" applyFont="1" applyFill="1" applyBorder="1" applyAlignment="1" applyProtection="1">
      <alignment horizontal="left" vertical="center" wrapText="1"/>
    </xf>
    <xf numFmtId="0" fontId="15" fillId="3" borderId="10" xfId="0" applyFont="1" applyFill="1" applyBorder="1" applyAlignment="1" applyProtection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9" fillId="2" borderId="9" xfId="0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horizontal="center" vertical="center" wrapText="1"/>
    </xf>
    <xf numFmtId="0" fontId="19" fillId="2" borderId="10" xfId="0" applyFont="1" applyFill="1" applyBorder="1" applyAlignment="1" applyProtection="1">
      <alignment horizontal="center" vertical="center" wrapText="1"/>
    </xf>
    <xf numFmtId="0" fontId="2" fillId="2" borderId="24" xfId="0" applyFont="1" applyFill="1" applyBorder="1" applyAlignment="1" applyProtection="1">
      <alignment horizontal="center" vertical="center"/>
    </xf>
    <xf numFmtId="0" fontId="2" fillId="2" borderId="25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7" fillId="2" borderId="21" xfId="0" applyFont="1" applyFill="1" applyBorder="1" applyAlignment="1" applyProtection="1">
      <alignment horizontal="left" vertical="center" wrapText="1"/>
    </xf>
    <xf numFmtId="0" fontId="17" fillId="2" borderId="19" xfId="0" applyFont="1" applyFill="1" applyBorder="1" applyAlignment="1" applyProtection="1">
      <alignment horizontal="left" vertical="center" wrapText="1"/>
    </xf>
    <xf numFmtId="0" fontId="17" fillId="2" borderId="20" xfId="0" applyFont="1" applyFill="1" applyBorder="1" applyAlignment="1" applyProtection="1">
      <alignment horizontal="left" vertical="center" wrapText="1"/>
    </xf>
    <xf numFmtId="0" fontId="21" fillId="0" borderId="1" xfId="0" applyFont="1" applyBorder="1" applyAlignment="1" applyProtection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right" vertical="center" wrapText="1"/>
    </xf>
    <xf numFmtId="0" fontId="21" fillId="0" borderId="19" xfId="0" applyFont="1" applyBorder="1" applyAlignment="1">
      <alignment horizontal="right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1066800</xdr:colOff>
      <xdr:row>0</xdr:row>
      <xdr:rowOff>0</xdr:rowOff>
    </xdr:from>
    <xdr:to>
      <xdr:col>0</xdr:col>
      <xdr:colOff>1743075</xdr:colOff>
      <xdr:row>2</xdr:row>
      <xdr:rowOff>76200</xdr:rowOff>
    </xdr:to>
    <xdr:pic>
      <xdr:nvPicPr>
        <xdr:cNvPr id="2079" name="Immagine 1" descr="stemma">
          <a:extLst>
            <a:ext uri="{FF2B5EF4-FFF2-40B4-BE49-F238E27FC236}">
              <a16:creationId xmlns:a16="http://schemas.microsoft.com/office/drawing/2014/main" xmlns="" id="{7C5DFA62-94ED-98CB-3B0A-5F42ABF3C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0"/>
          <a:ext cx="6762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R60"/>
  <sheetViews>
    <sheetView tabSelected="1" topLeftCell="A13" zoomScaleNormal="100" zoomScaleSheetLayoutView="110" workbookViewId="0">
      <selection activeCell="L24" sqref="L24"/>
    </sheetView>
  </sheetViews>
  <sheetFormatPr defaultRowHeight="12.75" x14ac:dyDescent="0.25"/>
  <cols>
    <col min="1" max="1" width="27" style="1" customWidth="1"/>
    <col min="2" max="2" width="14.28515625" style="1" bestFit="1" customWidth="1"/>
    <col min="3" max="3" width="23" style="1" customWidth="1"/>
    <col min="4" max="4" width="11.42578125" style="1" bestFit="1" customWidth="1"/>
    <col min="5" max="5" width="19.140625" style="1" bestFit="1" customWidth="1"/>
    <col min="6" max="6" width="9.140625" style="1"/>
    <col min="7" max="7" width="9.5703125" style="3" bestFit="1" customWidth="1"/>
    <col min="8" max="12" width="9.140625" style="3"/>
    <col min="13" max="18" width="9.140625" style="2"/>
    <col min="19" max="16384" width="9.140625" style="1"/>
  </cols>
  <sheetData>
    <row r="1" spans="1:12" ht="38.25" customHeight="1" x14ac:dyDescent="0.25">
      <c r="A1" s="109" t="s">
        <v>2</v>
      </c>
      <c r="B1" s="109"/>
      <c r="C1" s="109"/>
      <c r="D1" s="109"/>
      <c r="E1" s="109"/>
    </row>
    <row r="2" spans="1:12" ht="29.25" customHeight="1" x14ac:dyDescent="0.25">
      <c r="A2" s="109" t="s">
        <v>1</v>
      </c>
      <c r="B2" s="109"/>
      <c r="C2" s="109"/>
      <c r="D2" s="109"/>
      <c r="E2" s="109"/>
    </row>
    <row r="3" spans="1:12" ht="42" customHeight="1" x14ac:dyDescent="0.25">
      <c r="A3" s="20"/>
      <c r="B3" s="20"/>
      <c r="C3" s="20"/>
      <c r="D3" s="20"/>
      <c r="E3" s="20"/>
    </row>
    <row r="4" spans="1:12" ht="33.75" customHeight="1" x14ac:dyDescent="0.25">
      <c r="A4" s="116" t="s">
        <v>39</v>
      </c>
      <c r="B4" s="116"/>
      <c r="C4" s="116"/>
      <c r="D4" s="116"/>
      <c r="E4" s="49" t="s">
        <v>38</v>
      </c>
    </row>
    <row r="5" spans="1:12" ht="57.75" customHeight="1" thickBot="1" x14ac:dyDescent="0.3"/>
    <row r="6" spans="1:12" s="2" customFormat="1" ht="15" x14ac:dyDescent="0.25">
      <c r="A6" s="113" t="s">
        <v>54</v>
      </c>
      <c r="B6" s="114"/>
      <c r="C6" s="114"/>
      <c r="D6" s="114"/>
      <c r="E6" s="115"/>
      <c r="F6" s="1"/>
      <c r="G6" s="3"/>
      <c r="H6" s="3"/>
      <c r="I6" s="3"/>
      <c r="J6" s="3"/>
      <c r="K6" s="3"/>
      <c r="L6" s="3"/>
    </row>
    <row r="7" spans="1:12" s="2" customFormat="1" ht="15" x14ac:dyDescent="0.25">
      <c r="A7" s="36"/>
      <c r="B7" s="34"/>
      <c r="C7" s="34"/>
      <c r="D7" s="34"/>
      <c r="E7" s="37"/>
      <c r="F7" s="1"/>
      <c r="G7" s="3"/>
      <c r="H7" s="3"/>
      <c r="I7" s="3"/>
      <c r="J7" s="3"/>
      <c r="K7" s="3"/>
      <c r="L7" s="3"/>
    </row>
    <row r="8" spans="1:12" s="2" customFormat="1" ht="33.75" customHeight="1" x14ac:dyDescent="0.25">
      <c r="A8" s="110" t="s">
        <v>15</v>
      </c>
      <c r="B8" s="111"/>
      <c r="C8" s="111"/>
      <c r="D8" s="111"/>
      <c r="E8" s="112"/>
      <c r="F8" s="1"/>
      <c r="G8" s="3"/>
      <c r="H8" s="3"/>
      <c r="I8" s="3"/>
      <c r="J8" s="3"/>
      <c r="K8" s="3"/>
      <c r="L8" s="3"/>
    </row>
    <row r="9" spans="1:12" s="2" customFormat="1" ht="33.75" customHeight="1" x14ac:dyDescent="0.25">
      <c r="A9" s="38"/>
      <c r="B9" s="35"/>
      <c r="C9" s="35"/>
      <c r="D9" s="35"/>
      <c r="E9" s="39"/>
      <c r="F9" s="1"/>
      <c r="G9" s="3"/>
      <c r="H9" s="3"/>
      <c r="I9" s="3"/>
      <c r="J9" s="3"/>
      <c r="K9" s="3"/>
      <c r="L9" s="3"/>
    </row>
    <row r="10" spans="1:12" x14ac:dyDescent="0.25">
      <c r="A10" s="88" t="s">
        <v>31</v>
      </c>
      <c r="B10" s="89"/>
      <c r="C10" s="89"/>
      <c r="D10" s="89"/>
      <c r="E10" s="90"/>
    </row>
    <row r="11" spans="1:12" x14ac:dyDescent="0.25">
      <c r="A11" s="88" t="s">
        <v>32</v>
      </c>
      <c r="B11" s="89"/>
      <c r="C11" s="89"/>
      <c r="D11" s="89"/>
      <c r="E11" s="90"/>
    </row>
    <row r="12" spans="1:12" ht="27.75" customHeight="1" thickBot="1" x14ac:dyDescent="0.3">
      <c r="A12" s="117" t="s">
        <v>33</v>
      </c>
      <c r="B12" s="118"/>
      <c r="C12" s="118"/>
      <c r="D12" s="118"/>
      <c r="E12" s="119"/>
    </row>
    <row r="13" spans="1:12" ht="60" customHeight="1" thickBot="1" x14ac:dyDescent="0.3">
      <c r="A13" s="18"/>
      <c r="B13" s="18"/>
      <c r="C13" s="18"/>
      <c r="D13" s="18"/>
      <c r="E13" s="18"/>
    </row>
    <row r="14" spans="1:12" ht="29.25" customHeight="1" x14ac:dyDescent="0.25">
      <c r="A14" s="30" t="s">
        <v>43</v>
      </c>
      <c r="B14" s="56" t="s">
        <v>17</v>
      </c>
      <c r="C14" s="31" t="s">
        <v>18</v>
      </c>
      <c r="D14" s="32" t="s">
        <v>21</v>
      </c>
      <c r="E14" s="22"/>
    </row>
    <row r="15" spans="1:12" ht="24.95" customHeight="1" thickBot="1" x14ac:dyDescent="0.3">
      <c r="A15" s="57"/>
      <c r="B15" s="58">
        <v>0</v>
      </c>
      <c r="C15" s="59">
        <v>0</v>
      </c>
      <c r="D15" s="60">
        <v>0</v>
      </c>
      <c r="E15" s="23"/>
    </row>
    <row r="16" spans="1:12" ht="29.25" customHeight="1" x14ac:dyDescent="0.25">
      <c r="A16" s="18"/>
      <c r="B16" s="18"/>
      <c r="C16" s="18"/>
      <c r="D16" s="18"/>
      <c r="E16" s="18"/>
    </row>
    <row r="17" spans="1:12" s="2" customFormat="1" ht="33.75" customHeight="1" thickBot="1" x14ac:dyDescent="0.3">
      <c r="A17" s="5"/>
      <c r="B17" s="5"/>
      <c r="C17" s="5"/>
      <c r="D17" s="4"/>
      <c r="E17" s="4"/>
      <c r="F17" s="1"/>
      <c r="G17" s="3"/>
      <c r="H17" s="3"/>
      <c r="I17" s="3"/>
      <c r="J17" s="3"/>
      <c r="K17" s="3"/>
      <c r="L17" s="3"/>
    </row>
    <row r="18" spans="1:12" s="2" customFormat="1" ht="38.25" x14ac:dyDescent="0.25">
      <c r="A18" s="40" t="s">
        <v>10</v>
      </c>
      <c r="B18" s="31" t="s">
        <v>28</v>
      </c>
      <c r="C18" s="31" t="s">
        <v>9</v>
      </c>
      <c r="D18" s="31" t="s">
        <v>11</v>
      </c>
      <c r="E18" s="32" t="s">
        <v>36</v>
      </c>
      <c r="F18" s="1"/>
      <c r="G18" s="3"/>
      <c r="H18" s="3"/>
      <c r="I18" s="3"/>
      <c r="J18" s="3"/>
      <c r="K18" s="3"/>
      <c r="L18" s="3"/>
    </row>
    <row r="19" spans="1:12" ht="13.5" thickBot="1" x14ac:dyDescent="0.3">
      <c r="A19" s="41"/>
      <c r="B19" s="8" t="s">
        <v>12</v>
      </c>
      <c r="C19" s="8" t="s">
        <v>13</v>
      </c>
      <c r="D19" s="9" t="s">
        <v>19</v>
      </c>
      <c r="E19" s="10" t="s">
        <v>14</v>
      </c>
    </row>
    <row r="20" spans="1:12" ht="15.75" x14ac:dyDescent="0.25">
      <c r="A20" s="50" t="s">
        <v>3</v>
      </c>
      <c r="B20" s="61">
        <v>0</v>
      </c>
      <c r="C20" s="11">
        <v>56.43</v>
      </c>
      <c r="D20" s="12">
        <v>6.0000000000000001E-3</v>
      </c>
      <c r="E20" s="13">
        <f>B20*C20*D20</f>
        <v>0</v>
      </c>
    </row>
    <row r="21" spans="1:12" ht="15.75" x14ac:dyDescent="0.25">
      <c r="A21" s="51" t="s">
        <v>4</v>
      </c>
      <c r="B21" s="62">
        <v>0</v>
      </c>
      <c r="C21" s="6">
        <v>21.09</v>
      </c>
      <c r="D21" s="7">
        <v>6.0000000000000001E-3</v>
      </c>
      <c r="E21" s="14">
        <f t="shared" ref="E21:E26" si="0">B21*C21*D21</f>
        <v>0</v>
      </c>
    </row>
    <row r="22" spans="1:12" ht="15.75" x14ac:dyDescent="0.25">
      <c r="A22" s="51" t="s">
        <v>5</v>
      </c>
      <c r="B22" s="62">
        <v>0</v>
      </c>
      <c r="C22" s="6">
        <v>56.43</v>
      </c>
      <c r="D22" s="7">
        <v>6.0000000000000001E-3</v>
      </c>
      <c r="E22" s="14">
        <f t="shared" si="0"/>
        <v>0</v>
      </c>
    </row>
    <row r="23" spans="1:12" ht="15.75" x14ac:dyDescent="0.25">
      <c r="A23" s="51" t="s">
        <v>6</v>
      </c>
      <c r="B23" s="62">
        <v>0</v>
      </c>
      <c r="C23" s="6">
        <v>17.010000000000002</v>
      </c>
      <c r="D23" s="7">
        <v>6.0000000000000001E-3</v>
      </c>
      <c r="E23" s="14">
        <f t="shared" si="0"/>
        <v>0</v>
      </c>
    </row>
    <row r="24" spans="1:12" ht="15.75" x14ac:dyDescent="0.25">
      <c r="A24" s="51" t="s">
        <v>7</v>
      </c>
      <c r="B24" s="62">
        <v>0</v>
      </c>
      <c r="C24" s="6">
        <v>56.43</v>
      </c>
      <c r="D24" s="7">
        <v>6.0000000000000001E-3</v>
      </c>
      <c r="E24" s="14">
        <f t="shared" si="0"/>
        <v>0</v>
      </c>
    </row>
    <row r="25" spans="1:12" ht="15.75" x14ac:dyDescent="0.25">
      <c r="A25" s="51" t="s">
        <v>8</v>
      </c>
      <c r="B25" s="62">
        <v>0</v>
      </c>
      <c r="C25" s="6">
        <v>21.09</v>
      </c>
      <c r="D25" s="7">
        <v>6.0000000000000001E-3</v>
      </c>
      <c r="E25" s="14">
        <f t="shared" si="0"/>
        <v>0</v>
      </c>
    </row>
    <row r="26" spans="1:12" ht="16.5" thickBot="1" x14ac:dyDescent="0.3">
      <c r="A26" s="52" t="s">
        <v>41</v>
      </c>
      <c r="B26" s="63">
        <v>0</v>
      </c>
      <c r="C26" s="15">
        <v>56.43</v>
      </c>
      <c r="D26" s="16">
        <v>6.0000000000000001E-3</v>
      </c>
      <c r="E26" s="17">
        <f t="shared" si="0"/>
        <v>0</v>
      </c>
    </row>
    <row r="27" spans="1:12" ht="25.5" customHeight="1" thickBot="1" x14ac:dyDescent="0.3">
      <c r="A27" s="24" t="s">
        <v>40</v>
      </c>
      <c r="B27" s="25">
        <f>SUM(B20:B26)</f>
        <v>0</v>
      </c>
      <c r="C27" s="121" t="s">
        <v>37</v>
      </c>
      <c r="D27" s="122"/>
      <c r="E27" s="55">
        <f>ROUND(E20,2)+ROUND(E21,2)+ROUND(E22,2)+ROUND(E23,2)+ROUND(E24,2)+ROUND(E25,2)+ROUND(E26,2)</f>
        <v>0</v>
      </c>
      <c r="G27" s="54"/>
    </row>
    <row r="29" spans="1:12" ht="13.5" thickBot="1" x14ac:dyDescent="0.3"/>
    <row r="30" spans="1:12" ht="15.75" customHeight="1" x14ac:dyDescent="0.25">
      <c r="A30" s="99" t="s">
        <v>29</v>
      </c>
      <c r="B30" s="100"/>
      <c r="C30" s="100"/>
      <c r="D30" s="100"/>
      <c r="E30" s="101"/>
    </row>
    <row r="31" spans="1:12" ht="15.75" customHeight="1" x14ac:dyDescent="0.25">
      <c r="A31" s="42"/>
      <c r="B31" s="33"/>
      <c r="C31" s="33"/>
      <c r="D31" s="33"/>
      <c r="E31" s="43"/>
    </row>
    <row r="32" spans="1:12" ht="15.75" customHeight="1" x14ac:dyDescent="0.25">
      <c r="A32" s="102" t="s">
        <v>53</v>
      </c>
      <c r="B32" s="103"/>
      <c r="C32" s="103"/>
      <c r="D32" s="103"/>
      <c r="E32" s="104"/>
    </row>
    <row r="33" spans="1:18" ht="15.75" customHeight="1" x14ac:dyDescent="0.25">
      <c r="A33" s="42"/>
      <c r="B33" s="33"/>
      <c r="C33" s="33"/>
      <c r="D33" s="33"/>
      <c r="E33" s="43"/>
    </row>
    <row r="34" spans="1:18" ht="12.75" customHeight="1" x14ac:dyDescent="0.25">
      <c r="A34" s="105" t="s">
        <v>30</v>
      </c>
      <c r="B34" s="106"/>
      <c r="C34" s="106"/>
      <c r="D34" s="106"/>
      <c r="E34" s="107"/>
    </row>
    <row r="35" spans="1:18" ht="12.75" customHeight="1" x14ac:dyDescent="0.25">
      <c r="A35" s="105" t="s">
        <v>34</v>
      </c>
      <c r="B35" s="106"/>
      <c r="C35" s="106"/>
      <c r="D35" s="106"/>
      <c r="E35" s="107"/>
    </row>
    <row r="36" spans="1:18" ht="44.25" customHeight="1" thickBot="1" x14ac:dyDescent="0.3">
      <c r="A36" s="75" t="s">
        <v>52</v>
      </c>
      <c r="B36" s="76"/>
      <c r="C36" s="76"/>
      <c r="D36" s="76"/>
      <c r="E36" s="77"/>
    </row>
    <row r="37" spans="1:18" ht="27" customHeight="1" x14ac:dyDescent="0.25">
      <c r="A37" s="19"/>
      <c r="B37" s="19"/>
      <c r="C37" s="19"/>
      <c r="D37" s="19"/>
      <c r="E37" s="19"/>
    </row>
    <row r="38" spans="1:18" ht="74.45" customHeight="1" x14ac:dyDescent="0.25">
      <c r="A38" s="26" t="s">
        <v>20</v>
      </c>
      <c r="B38" s="45" t="s">
        <v>35</v>
      </c>
      <c r="C38" s="27" t="s">
        <v>0</v>
      </c>
      <c r="D38" s="120" t="s">
        <v>16</v>
      </c>
      <c r="E38" s="120"/>
      <c r="F38" s="3"/>
      <c r="L38" s="2"/>
      <c r="R38" s="1"/>
    </row>
    <row r="39" spans="1:18" ht="14.25" x14ac:dyDescent="0.25">
      <c r="A39" s="46">
        <f>B27</f>
        <v>0</v>
      </c>
      <c r="B39" s="53">
        <f>E27</f>
        <v>0</v>
      </c>
      <c r="C39" s="47">
        <v>15</v>
      </c>
      <c r="D39" s="91">
        <f>B39*C39</f>
        <v>0</v>
      </c>
      <c r="E39" s="91"/>
      <c r="F39" s="3"/>
      <c r="L39" s="2"/>
      <c r="R39" s="1"/>
    </row>
    <row r="40" spans="1:18" ht="15" thickBot="1" x14ac:dyDescent="0.3">
      <c r="D40" s="44"/>
      <c r="E40" s="44"/>
    </row>
    <row r="41" spans="1:18" ht="27" customHeight="1" thickBot="1" x14ac:dyDescent="0.3">
      <c r="A41" s="92" t="s">
        <v>27</v>
      </c>
      <c r="B41" s="93"/>
      <c r="C41" s="93"/>
      <c r="D41" s="94">
        <f>D39</f>
        <v>0</v>
      </c>
      <c r="E41" s="95"/>
    </row>
    <row r="42" spans="1:18" ht="30" customHeight="1" x14ac:dyDescent="0.25">
      <c r="A42" s="21"/>
      <c r="B42" s="21"/>
      <c r="C42" s="21"/>
      <c r="D42" s="21"/>
      <c r="E42" s="21"/>
    </row>
    <row r="43" spans="1:18" ht="64.5" thickBot="1" x14ac:dyDescent="0.3">
      <c r="A43" s="48" t="s">
        <v>26</v>
      </c>
      <c r="D43" s="29"/>
      <c r="E43" s="29"/>
    </row>
    <row r="44" spans="1:18" ht="27" customHeight="1" x14ac:dyDescent="0.25">
      <c r="A44" s="64">
        <v>1</v>
      </c>
      <c r="B44" s="96" t="s">
        <v>24</v>
      </c>
      <c r="C44" s="96"/>
      <c r="D44" s="97">
        <f>A44*B39*5</f>
        <v>0</v>
      </c>
      <c r="E44" s="98"/>
    </row>
    <row r="45" spans="1:18" ht="27" customHeight="1" x14ac:dyDescent="0.25">
      <c r="A45" s="65">
        <v>1</v>
      </c>
      <c r="B45" s="85" t="s">
        <v>25</v>
      </c>
      <c r="C45" s="85"/>
      <c r="D45" s="86">
        <f>B39*A45</f>
        <v>0</v>
      </c>
      <c r="E45" s="87"/>
    </row>
    <row r="46" spans="1:18" ht="15.75" thickBot="1" x14ac:dyDescent="0.3">
      <c r="A46" s="28"/>
      <c r="B46" s="78" t="s">
        <v>22</v>
      </c>
      <c r="C46" s="78"/>
      <c r="D46" s="79">
        <v>0</v>
      </c>
      <c r="E46" s="80"/>
    </row>
    <row r="47" spans="1:18" ht="15" thickBot="1" x14ac:dyDescent="0.3">
      <c r="D47" s="44"/>
      <c r="E47" s="44"/>
    </row>
    <row r="48" spans="1:18" ht="27" customHeight="1" thickBot="1" x14ac:dyDescent="0.3">
      <c r="A48" s="81" t="s">
        <v>23</v>
      </c>
      <c r="B48" s="82"/>
      <c r="C48" s="82"/>
      <c r="D48" s="83">
        <f>D41+D44+D45+D46</f>
        <v>0</v>
      </c>
      <c r="E48" s="84"/>
    </row>
    <row r="49" spans="1:5" ht="20.100000000000001" customHeight="1" x14ac:dyDescent="0.25"/>
    <row r="50" spans="1:5" ht="76.5" customHeight="1" x14ac:dyDescent="0.25">
      <c r="A50" s="108" t="s">
        <v>42</v>
      </c>
      <c r="B50" s="108"/>
      <c r="C50" s="108"/>
      <c r="D50" s="108"/>
      <c r="E50" s="108"/>
    </row>
    <row r="51" spans="1:5" ht="13.5" thickBot="1" x14ac:dyDescent="0.3"/>
    <row r="52" spans="1:5" ht="13.5" customHeight="1" x14ac:dyDescent="0.25">
      <c r="A52" s="127" t="s">
        <v>44</v>
      </c>
      <c r="B52" s="128"/>
      <c r="C52" s="128"/>
      <c r="D52" s="128"/>
      <c r="E52" s="129"/>
    </row>
    <row r="53" spans="1:5" x14ac:dyDescent="0.25">
      <c r="A53" s="68"/>
      <c r="B53" s="69"/>
      <c r="C53" s="69"/>
      <c r="D53" s="69"/>
      <c r="E53" s="70"/>
    </row>
    <row r="54" spans="1:5" ht="15" thickBot="1" x14ac:dyDescent="0.3">
      <c r="A54" s="123" t="s">
        <v>45</v>
      </c>
      <c r="B54" s="130"/>
      <c r="C54" s="66">
        <v>1</v>
      </c>
      <c r="D54" s="69"/>
      <c r="E54" s="70"/>
    </row>
    <row r="55" spans="1:5" ht="15" thickBot="1" x14ac:dyDescent="0.3">
      <c r="A55" s="123" t="s">
        <v>46</v>
      </c>
      <c r="B55" s="130"/>
      <c r="C55" s="66">
        <v>1</v>
      </c>
      <c r="D55" s="69"/>
      <c r="E55" s="70"/>
    </row>
    <row r="56" spans="1:5" ht="13.5" customHeight="1" x14ac:dyDescent="0.25">
      <c r="A56" s="123" t="s">
        <v>47</v>
      </c>
      <c r="B56" s="124"/>
      <c r="C56" s="71">
        <f>SUM(D44:E46)</f>
        <v>0</v>
      </c>
      <c r="D56" s="69"/>
      <c r="E56" s="70"/>
    </row>
    <row r="57" spans="1:5" ht="13.5" customHeight="1" x14ac:dyDescent="0.25">
      <c r="A57" s="123" t="s">
        <v>48</v>
      </c>
      <c r="B57" s="124"/>
      <c r="C57" s="71">
        <f>D39</f>
        <v>0</v>
      </c>
      <c r="D57" s="69"/>
      <c r="E57" s="70"/>
    </row>
    <row r="58" spans="1:5" ht="13.5" customHeight="1" x14ac:dyDescent="0.25">
      <c r="A58" s="123" t="s">
        <v>49</v>
      </c>
      <c r="B58" s="124"/>
      <c r="C58" s="71">
        <f>(C54*200)</f>
        <v>200</v>
      </c>
      <c r="D58" s="69"/>
      <c r="E58" s="70"/>
    </row>
    <row r="59" spans="1:5" ht="13.5" thickBot="1" x14ac:dyDescent="0.3">
      <c r="A59" s="123" t="s">
        <v>50</v>
      </c>
      <c r="B59" s="124"/>
      <c r="C59" s="67">
        <f>(71*C55)</f>
        <v>71</v>
      </c>
      <c r="D59" s="69"/>
      <c r="E59" s="70"/>
    </row>
    <row r="60" spans="1:5" ht="14.25" thickTop="1" thickBot="1" x14ac:dyDescent="0.3">
      <c r="A60" s="125" t="s">
        <v>51</v>
      </c>
      <c r="B60" s="126"/>
      <c r="C60" s="72">
        <f>SUM(C56:C59)</f>
        <v>271</v>
      </c>
      <c r="D60" s="73"/>
      <c r="E60" s="74"/>
    </row>
  </sheetData>
  <sheetProtection algorithmName="SHA-512" hashValue="46ImAb2fCWNWC2kPaEGjKNmxrX5zWrMw7pj02zEO9cVZEzEgYpg5Gyp3CsZYRmLWR4aEH+pmL1Kv5H+3QQPtfQ==" saltValue="pYJp8v/4M60ObqN6Sh88TA==" spinCount="100000" sheet="1"/>
  <mergeCells count="35">
    <mergeCell ref="A59:B59"/>
    <mergeCell ref="A60:B60"/>
    <mergeCell ref="A52:E52"/>
    <mergeCell ref="A54:B54"/>
    <mergeCell ref="A55:B55"/>
    <mergeCell ref="A56:B56"/>
    <mergeCell ref="A57:B57"/>
    <mergeCell ref="A58:B58"/>
    <mergeCell ref="A50:E50"/>
    <mergeCell ref="A1:E1"/>
    <mergeCell ref="A2:E2"/>
    <mergeCell ref="A8:E8"/>
    <mergeCell ref="A6:E6"/>
    <mergeCell ref="A4:D4"/>
    <mergeCell ref="A11:E11"/>
    <mergeCell ref="A12:E12"/>
    <mergeCell ref="D38:E38"/>
    <mergeCell ref="C27:D27"/>
    <mergeCell ref="A10:E10"/>
    <mergeCell ref="D39:E39"/>
    <mergeCell ref="A41:C41"/>
    <mergeCell ref="D41:E41"/>
    <mergeCell ref="B44:C44"/>
    <mergeCell ref="D44:E44"/>
    <mergeCell ref="A30:E30"/>
    <mergeCell ref="A32:E32"/>
    <mergeCell ref="A34:E34"/>
    <mergeCell ref="A35:E35"/>
    <mergeCell ref="A36:E36"/>
    <mergeCell ref="B46:C46"/>
    <mergeCell ref="D46:E46"/>
    <mergeCell ref="A48:C48"/>
    <mergeCell ref="D48:E48"/>
    <mergeCell ref="B45:C45"/>
    <mergeCell ref="D45:E45"/>
  </mergeCells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  <rowBreaks count="1" manualBreakCount="1">
    <brk id="2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AreeFabbricabili</vt:lpstr>
      <vt:lpstr>AreeFabbricabili!Area_stampa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Giacomo</dc:creator>
  <cp:lastModifiedBy>Utente</cp:lastModifiedBy>
  <cp:lastPrinted>2022-05-28T09:50:21Z</cp:lastPrinted>
  <dcterms:created xsi:type="dcterms:W3CDTF">2018-02-16T09:09:49Z</dcterms:created>
  <dcterms:modified xsi:type="dcterms:W3CDTF">2022-05-28T10:26:28Z</dcterms:modified>
</cp:coreProperties>
</file>