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tabRatio="747" firstSheet="1" activeTab="1"/>
  </bookViews>
  <sheets>
    <sheet name="Schema P.T. completo" sheetId="1" r:id="rId1"/>
    <sheet name="Scheda 1" sheetId="2" r:id="rId2"/>
    <sheet name="Scheda 2" sheetId="3" r:id="rId3"/>
    <sheet name="Scheda 3" sheetId="4" r:id="rId4"/>
    <sheet name="Scheda 2B" sheetId="5" r:id="rId5"/>
    <sheet name="Tabelle Legenda" sheetId="6" r:id="rId6"/>
    <sheet name="finanziamenti" sheetId="7" r:id="rId7"/>
    <sheet name="Foglio1" sheetId="8" r:id="rId8"/>
  </sheets>
  <definedNames>
    <definedName name="Allegato" localSheetId="1">'Scheda 1'!$B$1</definedName>
    <definedName name="_xlnm.Print_Area" localSheetId="6">'finanziamenti'!$B$4:$J$33</definedName>
    <definedName name="_xlnm.Print_Area" localSheetId="1">'Scheda 1'!$B$4:$G$16</definedName>
    <definedName name="_xlnm.Print_Area" localSheetId="2">'Scheda 2'!$A$1:$N$25</definedName>
    <definedName name="_xlnm.Print_Area" localSheetId="4">'Scheda 2B'!$B$2:$H$18</definedName>
    <definedName name="_xlnm.Print_Area" localSheetId="3">'Scheda 3'!$B$4:$N$19</definedName>
    <definedName name="_xlnm.Print_Area" localSheetId="5">'Tabelle Legenda'!$B$2:$D$79</definedName>
    <definedName name="OLE_LINK1" localSheetId="6">'finanziamenti'!#REF!</definedName>
    <definedName name="_xlnm.Print_Titles" localSheetId="2">'Scheda 2'!$1:$2</definedName>
  </definedNames>
  <calcPr fullCalcOnLoad="1"/>
</workbook>
</file>

<file path=xl/sharedStrings.xml><?xml version="1.0" encoding="utf-8"?>
<sst xmlns="http://schemas.openxmlformats.org/spreadsheetml/2006/main" count="824" uniqueCount="362">
  <si>
    <t>SCHEDA 1: PROGRAMMA TRIENNALE DELLE OPERE PUBBLICHE AAAA/AAAA</t>
  </si>
  <si>
    <t>DELL’AMMINISTRAZIONE ………………………</t>
  </si>
  <si>
    <t xml:space="preserve">QUADRO DELLE RISORSE DISPONIBILI </t>
  </si>
  <si>
    <t xml:space="preserve">TIPOLOGIE RISORSE </t>
  </si>
  <si>
    <t>Arco temporale di validità del programma</t>
  </si>
  <si>
    <t>Disponibilità Finanziaria</t>
  </si>
  <si>
    <t>Primo anno</t>
  </si>
  <si>
    <t>Secondo anno</t>
  </si>
  <si>
    <t>Terzo anno</t>
  </si>
  <si>
    <t>Importo Totale</t>
  </si>
  <si>
    <t>Entrate aventi destinazione vincolata per legge</t>
  </si>
  <si>
    <t>Entrate acquisite mediante contrazione di mutuo</t>
  </si>
  <si>
    <t>Entrate acquisite mediante apporti di capitali privati</t>
  </si>
  <si>
    <t>Trasferimento di immobili ex art. 19, c. 5-ter L. n. 109/94</t>
  </si>
  <si>
    <t>Stanziamenti di bilancio</t>
  </si>
  <si>
    <t xml:space="preserve">Altro (1)  </t>
  </si>
  <si>
    <t>Il responsabile del programma</t>
  </si>
  <si>
    <t>(Nome e Cognome)</t>
  </si>
  <si>
    <t>(1) Compresa la cessione di immobili.</t>
  </si>
  <si>
    <t>SCHEDA 2: PROGRAMMA TRIENNALE DELLE OPERE PUBBLICHE AAAA/AAAA</t>
  </si>
  <si>
    <t xml:space="preserve">ARTICOLAZIONE DELLA COPERTURA FINANZIARIA </t>
  </si>
  <si>
    <t>N. progr.</t>
  </si>
  <si>
    <t>Cod. Int. Amm.ne (2)</t>
  </si>
  <si>
    <t>CODICE  ISTAT</t>
  </si>
  <si>
    <t>Tipologia (3)</t>
  </si>
  <si>
    <t>Categoria (3)</t>
  </si>
  <si>
    <t>DESCRIZIONE DELL’INTERVENTO</t>
  </si>
  <si>
    <t>STIMA DEI COSTI DEL PROGRAMMA</t>
  </si>
  <si>
    <t>Cessione Immobili</t>
  </si>
  <si>
    <t xml:space="preserve">Apporto di capitale privato      </t>
  </si>
  <si>
    <t>Reg.</t>
  </si>
  <si>
    <t>Prov.</t>
  </si>
  <si>
    <t>Com.</t>
  </si>
  <si>
    <t xml:space="preserve">Primo Anno         </t>
  </si>
  <si>
    <t>Secondo Anno</t>
  </si>
  <si>
    <t>Terzo Anno</t>
  </si>
  <si>
    <t>S/N</t>
  </si>
  <si>
    <t>Importo</t>
  </si>
  <si>
    <t>Tipologia (5)</t>
  </si>
  <si>
    <t>TOTALE</t>
  </si>
  <si>
    <t>(1)  Numero progressivo da 1 a N. a partire dalle opere del primo anno.</t>
  </si>
  <si>
    <t>(2)  Eventuale codice identificativo dell'intervento attribuito dall’Amministrazione (può essere vuoto).</t>
  </si>
  <si>
    <t>(3)  Vedi Tabella 1 e Tabella 2.</t>
  </si>
  <si>
    <t>(4)  Da compilarsi solo nell'ipotesi di cui all'art. 19 comma 5-ter della legge 109/94 e s.m.i. quando si tratta d’intervento che si realizza a seguito di specifica alienazione a favore dell'appaltatore. In caso affermativo compilare la scheda 2B.</t>
  </si>
  <si>
    <t>(5)  Vedi Tabella 3.</t>
  </si>
  <si>
    <t>SCHEDA 3: PROGRAMMA TRIENNALE  DELLE OPERE PUBBLICHE AAAA/AAAA</t>
  </si>
  <si>
    <t>ELENCO  ANNUALE</t>
  </si>
  <si>
    <t>Cod. Int. Amm.ne (1)</t>
  </si>
  <si>
    <t>CODICE  UNICO INTERVENTO -CUI (2)</t>
  </si>
  <si>
    <t>DESCRIZIONE INTERVENTO</t>
  </si>
  <si>
    <t>RESPONSABILE DEL PROCEDIMENTO</t>
  </si>
  <si>
    <t>IMPORTO</t>
  </si>
  <si>
    <t>INTERVENTO</t>
  </si>
  <si>
    <t>FINALITA'</t>
  </si>
  <si>
    <t>Conformità</t>
  </si>
  <si>
    <t xml:space="preserve">Priorità </t>
  </si>
  <si>
    <t>STATO PROGETTAZIONE</t>
  </si>
  <si>
    <t>approvata (5)</t>
  </si>
  <si>
    <t>Tempi di esecuzione</t>
  </si>
  <si>
    <t>Cognome</t>
  </si>
  <si>
    <t>Nome</t>
  </si>
  <si>
    <t>TRIM/ANNO</t>
  </si>
  <si>
    <t>INIZIO LAVORI</t>
  </si>
  <si>
    <t>FINE LAVORI</t>
  </si>
  <si>
    <t xml:space="preserve">Urb </t>
  </si>
  <si>
    <t>(S/N)</t>
  </si>
  <si>
    <t>Amb</t>
  </si>
  <si>
    <t> Il responsabile del programma</t>
  </si>
  <si>
    <t>       (Nome e Cognome)</t>
  </si>
  <si>
    <t>(1)  Eventuale codice identificativo dell'intervento attribuito dall’Amministrazione (può essere vuoto).</t>
  </si>
  <si>
    <t>(2)  La codifica dell'intervento CUI (C.F. + ANNO + n. progressivo) verrà composta e confermata, al momento della pubblicazione, dal sistema informativo di gestione</t>
  </si>
  <si>
    <t>(3)  Indicare le finalità utilizzando la Tabella 5.</t>
  </si>
  <si>
    <t>(4)  Vedi art. 14 comma  3 della legge 109/94 e s.m.i. secondo le priorità indicate dall’Amministrazione con una scala espressa in tre livelli  (1= massima priorità; 3= minima priorità).</t>
  </si>
  <si>
    <t>(5)  Indicare la fase della progettazione approvata dell'opera come da Tabella 4.</t>
  </si>
  <si>
    <t>SCHEDA 2B: PROGRAMMA TRIENNALE DELLE OPERE PUBBLICHE DEL TRIENNIO AAAA/AAAA</t>
  </si>
  <si>
    <t>ELENCO DEGLI IMMOBILI DA TRASFERIRE ex articolo 19 comma 5-ter della legge 109/94 e s.m.i.</t>
  </si>
  <si>
    <t>Elenco degli immobili da trasferire ex art. 19, c. 5-ter della Legge 109/94</t>
  </si>
  <si>
    <t> Valore Stimato</t>
  </si>
  <si>
    <t>Riferimento intervento (1)</t>
  </si>
  <si>
    <t>Descrizione immobile</t>
  </si>
  <si>
    <t>Solo diritto</t>
  </si>
  <si>
    <t>di superficie</t>
  </si>
  <si>
    <t>Piena</t>
  </si>
  <si>
    <t>proprietà</t>
  </si>
  <si>
    <t>1° anno</t>
  </si>
  <si>
    <t>2° anno</t>
  </si>
  <si>
    <t>3° anno</t>
  </si>
  <si>
    <t> (1)  Viene riportato il numero progressivo dell’intervento di riferimento.</t>
  </si>
  <si>
    <t>Tabella 1 – Tipologie</t>
  </si>
  <si>
    <t>Codice</t>
  </si>
  <si>
    <t>Descrizione</t>
  </si>
  <si>
    <t>Nuova costruzione</t>
  </si>
  <si>
    <t>Demolizione</t>
  </si>
  <si>
    <t>Recupero</t>
  </si>
  <si>
    <t>Ristrutturazione</t>
  </si>
  <si>
    <t>Restauro</t>
  </si>
  <si>
    <t>Manutenzione Ordinaria</t>
  </si>
  <si>
    <t>Manutenzione Straordinaria</t>
  </si>
  <si>
    <t>Completamento</t>
  </si>
  <si>
    <t>Ampliamento</t>
  </si>
  <si>
    <t>Altro</t>
  </si>
  <si>
    <t>Tabella 2 – Categorie</t>
  </si>
  <si>
    <t>A01</t>
  </si>
  <si>
    <t>STRADALI</t>
  </si>
  <si>
    <t>AEROPORTUALI</t>
  </si>
  <si>
    <t>FERROVIE</t>
  </si>
  <si>
    <t>MARITTIME LACUALI E FLUVIALI</t>
  </si>
  <si>
    <t>ALTRE MODALITA’ DI TRASPORTO</t>
  </si>
  <si>
    <t>A02</t>
  </si>
  <si>
    <t>DIFESA DEL SUOLO</t>
  </si>
  <si>
    <t>OPERE DI PROTEZIONE AMBIENTE</t>
  </si>
  <si>
    <t>RISORSE IDRICHE</t>
  </si>
  <si>
    <t>ALTRE INFRASTRUTTURE PER AMBIENTE E TERRITORIO</t>
  </si>
  <si>
    <t>A03</t>
  </si>
  <si>
    <t>PRODUZIONE E DISTRIBUZIONE DI ENERGIA ELETTRICA</t>
  </si>
  <si>
    <t>PRODUZIONE E DISTRIBUZIONE DI ENERGIA NON ELETTRICA</t>
  </si>
  <si>
    <t>ALTRE INFRASTRUTTURE DEL SETTORE ENERGETICO</t>
  </si>
  <si>
    <t>A04</t>
  </si>
  <si>
    <t>TELECOMUNICAZIONE E TECNOLOGIE INFORMATICHE</t>
  </si>
  <si>
    <t>INFRASTRUTTURE PER L'AGRICOLTURA</t>
  </si>
  <si>
    <t>INFRASTRUTTURE PER LA PESCA</t>
  </si>
  <si>
    <t>INFRASTRUTTURE PER ATTIVITA' INDUSTRIALI</t>
  </si>
  <si>
    <t>ANNONA, COMMERCIO E ARTIGIANATO</t>
  </si>
  <si>
    <t>A05</t>
  </si>
  <si>
    <t>EDILIZIA SOCIALE E SCOLASTICA</t>
  </si>
  <si>
    <t>ALTRA EDILIZIA PUBBLICA</t>
  </si>
  <si>
    <t>EDILIZIA ABITATIVA</t>
  </si>
  <si>
    <t>BENI CULTURALI</t>
  </si>
  <si>
    <t>SPORT E SPETTACOLO</t>
  </si>
  <si>
    <t>EDILIZIA SANITARIA</t>
  </si>
  <si>
    <t>CULTO</t>
  </si>
  <si>
    <t>DIFESA</t>
  </si>
  <si>
    <t>DIREZIONALE  E AMMINISTRATIVO</t>
  </si>
  <si>
    <t>GIUDIZIARIO E PENITENZIARIO</t>
  </si>
  <si>
    <t>IGIENICO SANITARIO</t>
  </si>
  <si>
    <t>PUBBLICA SICUREZZA</t>
  </si>
  <si>
    <t>TURISTICO</t>
  </si>
  <si>
    <t>A06</t>
  </si>
  <si>
    <t>ALTRE INFRASTRUTTURE PUBBLICHE NON ALTROVE CLASSIFICATE</t>
  </si>
  <si>
    <t>E10</t>
  </si>
  <si>
    <t>STUDI E PROGETTAZIONI</t>
  </si>
  <si>
    <t>ASSISTENZA E CONSULENZA</t>
  </si>
  <si>
    <t>ALTRO</t>
  </si>
  <si>
    <t>Tabella 3 – Modalità di apporto di capitale privato</t>
  </si>
  <si>
    <t>Modalità</t>
  </si>
  <si>
    <t>Finanza di progetto</t>
  </si>
  <si>
    <t>Concessione di costruzione e gestione</t>
  </si>
  <si>
    <t>Sponsorizzazione</t>
  </si>
  <si>
    <t>Società partecipate o di scopo</t>
  </si>
  <si>
    <t>altro</t>
  </si>
  <si>
    <t>Tabella 4 – Stato della progettazione approvata</t>
  </si>
  <si>
    <t>Stato della progettazione approvata</t>
  </si>
  <si>
    <t>SF</t>
  </si>
  <si>
    <t>Studio di fattibilità</t>
  </si>
  <si>
    <t>PP</t>
  </si>
  <si>
    <t>Progetto preliminare</t>
  </si>
  <si>
    <t>PD</t>
  </si>
  <si>
    <t>Progetto definitivo</t>
  </si>
  <si>
    <t>PE</t>
  </si>
  <si>
    <t>Progetto esecutivo</t>
  </si>
  <si>
    <t>Tabella 5 – Finalità</t>
  </si>
  <si>
    <t>Finalità</t>
  </si>
  <si>
    <t>MIS</t>
  </si>
  <si>
    <t>Miglioramento e incremento di servizio</t>
  </si>
  <si>
    <t>CPA</t>
  </si>
  <si>
    <t>Conservazione del patrimonio</t>
  </si>
  <si>
    <t>ADN</t>
  </si>
  <si>
    <t>Adeguamento normativo</t>
  </si>
  <si>
    <t>COP</t>
  </si>
  <si>
    <t>Completamento d’opera</t>
  </si>
  <si>
    <t>VAB</t>
  </si>
  <si>
    <t>Valorizzazione beni vincolati</t>
  </si>
  <si>
    <t>URB</t>
  </si>
  <si>
    <t>Qualità urbana</t>
  </si>
  <si>
    <t>AMB</t>
  </si>
  <si>
    <t>Qualità ambientale</t>
  </si>
  <si>
    <t>Totali</t>
  </si>
  <si>
    <t xml:space="preserve">Altro (compresa ev. cessione immobili)  </t>
  </si>
  <si>
    <t>AMMINISTRAZIONE COMUNALE DI ALLISTE</t>
  </si>
  <si>
    <t xml:space="preserve">Urb. </t>
  </si>
  <si>
    <t>Amb.</t>
  </si>
  <si>
    <t>S</t>
  </si>
  <si>
    <t>Piena proprietà</t>
  </si>
  <si>
    <t>Solo diritto             di superficie</t>
  </si>
  <si>
    <t>Arco temporale di validità del programma                        Valore Stimato</t>
  </si>
  <si>
    <t>Riferimento intervento(1)</t>
  </si>
  <si>
    <t>N</t>
  </si>
  <si>
    <t>Guerrieri</t>
  </si>
  <si>
    <t>Luisella</t>
  </si>
  <si>
    <t>-</t>
  </si>
  <si>
    <t>Trasferimento di immobili ex art. 53, comma 6 D. Lgs. n. 163/2006</t>
  </si>
  <si>
    <t>Elenco degli immobili da trasferire ex art. 53, c. 6 D. Lgs. 163/2006</t>
  </si>
  <si>
    <t>ELENCO DEGLI IMMOBILI DA TRASFERIRE ex articolo 53 comma 6 del D. Lgs. 163/2006</t>
  </si>
  <si>
    <t>Realizazzione Pista Ciclabile Alliste-Felline</t>
  </si>
  <si>
    <t>A02-99</t>
  </si>
  <si>
    <t>Bonifica ex discarica RSU in località Monterotondo</t>
  </si>
  <si>
    <t>Abbattimento barriere architettoniche alla Marina di Alliste</t>
  </si>
  <si>
    <t>Riqualificazione spazi pubblici alla Marina di Alliste</t>
  </si>
  <si>
    <t>(2)  La codifica dell'intervento CUI (C.F. + ANNO + n. progressivo) verrà composta e confermata, al momento della pubblicazione, dal sistema informativo di gestione.</t>
  </si>
  <si>
    <t xml:space="preserve"> </t>
  </si>
  <si>
    <t>importo</t>
  </si>
  <si>
    <t>tipo finanziamento</t>
  </si>
  <si>
    <t>Ristrutturazione Scuola Elementare Felline</t>
  </si>
  <si>
    <t>Ristrutturazione Scuola Materna Felline</t>
  </si>
  <si>
    <t>Manutenzione straordinaria Scuola Media Alliste</t>
  </si>
  <si>
    <t>Riqualificazione aree pubbliche attrezzate a parco e per il gioco e lo sport</t>
  </si>
  <si>
    <t>A02-15</t>
  </si>
  <si>
    <t>mutuo</t>
  </si>
  <si>
    <t>fondi bilancio</t>
  </si>
  <si>
    <t>privati</t>
  </si>
  <si>
    <t>anno</t>
  </si>
  <si>
    <t>descrizione intervento</t>
  </si>
  <si>
    <t>contributi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</si>
  <si>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</si>
  <si>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</si>
  <si>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</si>
  <si>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</si>
  <si>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</si>
  <si>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</si>
  <si>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</si>
  <si>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</si>
  <si>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</si>
  <si>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</si>
  <si>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</si>
  <si>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TOTALE GENERALE</t>
  </si>
  <si>
    <t>nr.</t>
  </si>
  <si>
    <t>Lavori di completamento della rete fognante nera abitati Alliste e Felline</t>
  </si>
  <si>
    <t>Cod. Int. Amm.ne</t>
  </si>
  <si>
    <t>Tipol.</t>
  </si>
  <si>
    <t>Categ.</t>
  </si>
  <si>
    <t>TOTALI</t>
  </si>
  <si>
    <t>Apporto di capitale privato</t>
  </si>
  <si>
    <t>Priorità</t>
  </si>
  <si>
    <t>Tempi di esecuzione
trimestre/anno</t>
  </si>
  <si>
    <t>fine lavori</t>
  </si>
  <si>
    <t>inizio lavori</t>
  </si>
  <si>
    <t>Importo intervento</t>
  </si>
  <si>
    <t>Descrizione Intervento</t>
  </si>
  <si>
    <t>Responsabile Procedimento</t>
  </si>
  <si>
    <t>Codice Unico Intervento</t>
  </si>
  <si>
    <t>contratto</t>
  </si>
  <si>
    <t>da contrarre</t>
  </si>
  <si>
    <t>Lavori di riqualificazione Sc. Materna ed Asilo nido Via 25 Aprile in Alliste (III° lotto)</t>
  </si>
  <si>
    <t>Stato Progett. approvata</t>
  </si>
  <si>
    <t>Realizzazione Pista Ciclabile Alliste-Felline</t>
  </si>
  <si>
    <t>Il Responsabile del Programma</t>
  </si>
  <si>
    <t>15</t>
  </si>
  <si>
    <t>16</t>
  </si>
  <si>
    <t>Nuova Costruzione</t>
  </si>
  <si>
    <t>Manutenzione</t>
  </si>
  <si>
    <t>Stradali</t>
  </si>
  <si>
    <t>Aeroportuali</t>
  </si>
  <si>
    <t>Ferrovie</t>
  </si>
  <si>
    <t>Marittime lacuali e fluviali</t>
  </si>
  <si>
    <t>Altre modalità di trasporto</t>
  </si>
  <si>
    <t>Difesa del suolo</t>
  </si>
  <si>
    <t>Opere di protezione ambiente</t>
  </si>
  <si>
    <t>Risorse idriche</t>
  </si>
  <si>
    <t>Altre infrastrutture per ambiente e territorio</t>
  </si>
  <si>
    <t>Produzione e distribuzione di energia elettrica</t>
  </si>
  <si>
    <t>Produzione e distribuzione di energia non elettrica</t>
  </si>
  <si>
    <t>Altre infrastrutture del settore energetico</t>
  </si>
  <si>
    <t>Telecomunicazione e tecnologie informatiche</t>
  </si>
  <si>
    <t>Infrastrutture per l'agricoltura</t>
  </si>
  <si>
    <t>Infrastrutture per la pesca</t>
  </si>
  <si>
    <t>Infrastrutture per attività industriali</t>
  </si>
  <si>
    <t>Annona, commercio e artigianato</t>
  </si>
  <si>
    <t>Edilizia sociale e scolastica</t>
  </si>
  <si>
    <t>Altra edilizia pubblica</t>
  </si>
  <si>
    <t>Edilizia abitativa</t>
  </si>
  <si>
    <t>Beni culturali</t>
  </si>
  <si>
    <t>Sport e spettacolo</t>
  </si>
  <si>
    <t>Edilizia sanitaria</t>
  </si>
  <si>
    <t>Culto</t>
  </si>
  <si>
    <t>Difesa</t>
  </si>
  <si>
    <t>Direzionale e amministrativo</t>
  </si>
  <si>
    <t>Giudiziario e penitenziario</t>
  </si>
  <si>
    <t>Igienico sanitario</t>
  </si>
  <si>
    <t>Pubblica sicurezza</t>
  </si>
  <si>
    <t>Turistico</t>
  </si>
  <si>
    <t>Altre infrastrutture pubbliche non altrove classificate</t>
  </si>
  <si>
    <t>Studi e progettazioni</t>
  </si>
  <si>
    <t>Assistenza e consulenza</t>
  </si>
  <si>
    <t>Locazione finanziaria</t>
  </si>
  <si>
    <t>SC</t>
  </si>
  <si>
    <t>Stima dei costi</t>
  </si>
  <si>
    <t>Adeguamento normativo/sismico</t>
  </si>
  <si>
    <t>Completamento d'opera</t>
  </si>
  <si>
    <t>Tabella 6 - Fonti risorse finanziarie per servizi e forniture</t>
  </si>
  <si>
    <t>Fonti risorse finanziarie per servizi e forniture</t>
  </si>
  <si>
    <t>Risorse acquisite mediante finanziamenti UE/Stato/Regioni</t>
  </si>
  <si>
    <t>Risorse acquisite mediante contrazioni di mutuo</t>
  </si>
  <si>
    <t>Risorse acquisite mediante apporti di capitali privati</t>
  </si>
  <si>
    <t>Percorso ciclabile paesaggistico-ambientale alla Marina di Alliste</t>
  </si>
  <si>
    <t xml:space="preserve">TOTALE 2016  </t>
  </si>
  <si>
    <t>A01-88</t>
  </si>
  <si>
    <t>A05-08</t>
  </si>
  <si>
    <t>A02-05</t>
  </si>
  <si>
    <t>Riqualif. aree attrezzate a parco e per il gioco e lo sport</t>
  </si>
  <si>
    <t>Tipologia</t>
  </si>
  <si>
    <t>Percorso ciclabile paesaggistico-ambientale Marina di Alliste</t>
  </si>
  <si>
    <t>Disponibilità finanziaria
2016</t>
  </si>
  <si>
    <t>//</t>
  </si>
  <si>
    <t>ing. Renato Del Piano</t>
  </si>
  <si>
    <t>Del Piano</t>
  </si>
  <si>
    <t>Renato</t>
  </si>
  <si>
    <t>81000570754201502</t>
  </si>
  <si>
    <t>81000570754201503</t>
  </si>
  <si>
    <t>81000570754201504</t>
  </si>
  <si>
    <t>Ing. Renato Del Piano</t>
  </si>
  <si>
    <t>Disponibilità finanziaria
2017</t>
  </si>
  <si>
    <t xml:space="preserve">TOTALE 2017  </t>
  </si>
  <si>
    <t>A05-11</t>
  </si>
  <si>
    <t>12</t>
  </si>
  <si>
    <t>13</t>
  </si>
  <si>
    <t>14</t>
  </si>
  <si>
    <t>17</t>
  </si>
  <si>
    <t>2/2016</t>
  </si>
  <si>
    <t>11/2016</t>
  </si>
  <si>
    <t>4/2016</t>
  </si>
  <si>
    <t xml:space="preserve">Rigenerazione dell'area litoranea della Cisternella </t>
  </si>
  <si>
    <t>6/2016</t>
  </si>
  <si>
    <t>Alliste, Dicembre 2015</t>
  </si>
  <si>
    <t>Ristrutturazione e riqualificazione dell'edificio di proprietà comunale via Vecchia Gallipoli - Casa di riposo.</t>
  </si>
  <si>
    <t>Restauro castello Baronale di Felline</t>
  </si>
  <si>
    <t>Lavori di riqualificazione funzionale e messa a norma scuola se. I grado - Dante Alighieri - Alliste</t>
  </si>
  <si>
    <t>Completamento manufatto Madonna Dell'Alto da adibire a ciclohotel</t>
  </si>
  <si>
    <t xml:space="preserve">Rete idrica alle marine </t>
  </si>
  <si>
    <t>€ 900,000,00</t>
  </si>
  <si>
    <t>€ 1,800.000,00</t>
  </si>
  <si>
    <t xml:space="preserve">TOTALE 2018  </t>
  </si>
  <si>
    <t xml:space="preserve">Restauro Castello Baronale di Felline </t>
  </si>
  <si>
    <t>Riqualificazione funzionale e messa a norma scuola D. Alighieri - Alliste</t>
  </si>
  <si>
    <t>Complet. Manufatto Madonna Dell'Alto da adibire a ciclohotel</t>
  </si>
  <si>
    <t>Ristr.e riqual. Edif. Prop. C.le via vecchia Gallipoli - Casa di riposo</t>
  </si>
  <si>
    <t>Riqualificazione Sc. Materna ed Asilo nido via 25 Aprile (III lotto)</t>
  </si>
  <si>
    <t>Rete idrica alle marine</t>
  </si>
  <si>
    <t>Lav. Compl. Rete fognante nera abitati Alliste e Felline</t>
  </si>
  <si>
    <t>A02-11</t>
  </si>
  <si>
    <t>Alliste, Dicembre  2015</t>
  </si>
  <si>
    <t>Percorso ciclbile paesaggistico-ambin. Marina di Alliste</t>
  </si>
  <si>
    <t>Rigenerazionedell' area litoranea della Cistarnella</t>
  </si>
  <si>
    <t>Ristr. e riqual. Edif. Pr. C.le via vecchia Gallipoli- casa di riposo</t>
  </si>
  <si>
    <t>comp. Manuf. Madonna dell'Alto da edibire a ciclohotel</t>
  </si>
  <si>
    <t xml:space="preserve">Guerrieri </t>
  </si>
  <si>
    <t>Riqual. Funz. E messa a norma scuola D. Alighieri-Alliste</t>
  </si>
  <si>
    <t>Riqual. Sc. Materna ed asilo nido via 25 Aprile (III lotto)</t>
  </si>
  <si>
    <t>03/2016</t>
  </si>
  <si>
    <t>11/2017</t>
  </si>
  <si>
    <t>6/2017</t>
  </si>
  <si>
    <t>9/2017</t>
  </si>
  <si>
    <t>5/2017</t>
  </si>
  <si>
    <t>12/2017</t>
  </si>
  <si>
    <t>05/2016</t>
  </si>
  <si>
    <t>2/2017</t>
  </si>
  <si>
    <t>7/2016</t>
  </si>
  <si>
    <t>8/2017</t>
  </si>
  <si>
    <t>81000570754201501</t>
  </si>
  <si>
    <t>81000570754201505</t>
  </si>
  <si>
    <t>81000570754201506</t>
  </si>
  <si>
    <t>Disponibilità finanziaria
2018</t>
  </si>
  <si>
    <t>SCHEDA 2B: PROGRAMMA TRIENNALE DELLE OPERE PUBBLICHE DEL TRIENNIO 2016-2018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</si>
</sst>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_-&quot;€&quot;\ * #,##0.0_-;\-&quot;€&quot;\ * #,##0.0_-;_-&quot;€&quot;\ * &quot;-&quot;??_-;_-@_-"/>
    <numFmt numFmtId="168" formatCode="_-&quot;€&quot;\ * #,##0_-;\-&quot;€&quot;\ * #,##0_-;_-&quot;€&quot;\ * &quot;-&quot;??_-;_-@_-"/>
    <numFmt numFmtId="169" formatCode="#,##0.00_ ;\-#,##0.00\ "/>
    <numFmt numFmtId="170" formatCode="0.0"/>
    <numFmt numFmtId="171" formatCode="_-* #,##0.0_-;\-* #,##0.0_-;_-* &quot;-&quot;??_-;_-@_-"/>
    <numFmt numFmtId="172" formatCode="_-* #,##0_-;\-* #,##0_-;_-* &quot;-&quot;??_-;_-@_-"/>
    <numFmt numFmtId="173" formatCode="#,##0_ ;\-#,##0\ "/>
    <numFmt numFmtId="174" formatCode="[$€-2]\ #.##000_);[Red]\([$€-2]\ #.##000\)"/>
    <numFmt numFmtId="175" formatCode="&quot;€&quot;\ #,##0.00"/>
    <numFmt numFmtId="176" formatCode="[$-410]dddd\ d\ mmmm\ yyyy"/>
  </numFmts>
  <fonts count="49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6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33" borderId="14" xfId="0" applyFont="1" applyFill="1" applyBorder="1" applyAlignment="1">
      <alignment horizontal="center" wrapText="1"/>
    </xf>
    <xf numFmtId="0" fontId="0" fillId="33" borderId="15" xfId="0" applyFill="1" applyBorder="1" applyAlignment="1">
      <alignment horizontal="center" wrapText="1"/>
    </xf>
    <xf numFmtId="0" fontId="2" fillId="33" borderId="15" xfId="0" applyFont="1" applyFill="1" applyBorder="1" applyAlignment="1">
      <alignment horizontal="center" wrapText="1"/>
    </xf>
    <xf numFmtId="0" fontId="0" fillId="33" borderId="16" xfId="0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1" xfId="0" applyBorder="1" applyAlignment="1">
      <alignment wrapText="1"/>
    </xf>
    <xf numFmtId="0" fontId="2" fillId="0" borderId="11" xfId="0" applyFont="1" applyBorder="1" applyAlignment="1">
      <alignment horizontal="right" wrapText="1"/>
    </xf>
    <xf numFmtId="0" fontId="0" fillId="0" borderId="12" xfId="0" applyBorder="1" applyAlignment="1">
      <alignment horizontal="center" wrapText="1"/>
    </xf>
    <xf numFmtId="0" fontId="0" fillId="0" borderId="15" xfId="0" applyBorder="1" applyAlignment="1">
      <alignment wrapText="1"/>
    </xf>
    <xf numFmtId="0" fontId="2" fillId="0" borderId="13" xfId="0" applyFont="1" applyBorder="1" applyAlignment="1">
      <alignment wrapText="1"/>
    </xf>
    <xf numFmtId="0" fontId="0" fillId="0" borderId="18" xfId="0" applyBorder="1" applyAlignment="1">
      <alignment wrapText="1"/>
    </xf>
    <xf numFmtId="0" fontId="2" fillId="0" borderId="19" xfId="0" applyFont="1" applyBorder="1" applyAlignment="1">
      <alignment horizontal="center" wrapText="1"/>
    </xf>
    <xf numFmtId="0" fontId="0" fillId="0" borderId="19" xfId="0" applyBorder="1" applyAlignment="1">
      <alignment wrapText="1"/>
    </xf>
    <xf numFmtId="0" fontId="0" fillId="0" borderId="0" xfId="0" applyAlignment="1">
      <alignment horizontal="center"/>
    </xf>
    <xf numFmtId="0" fontId="0" fillId="0" borderId="17" xfId="0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1" fillId="0" borderId="12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2" xfId="0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8" xfId="0" applyFont="1" applyBorder="1" applyAlignment="1">
      <alignment horizontal="center" vertical="center" wrapText="1"/>
    </xf>
    <xf numFmtId="43" fontId="0" fillId="0" borderId="18" xfId="0" applyNumberFormat="1" applyBorder="1" applyAlignment="1">
      <alignment vertical="center" wrapText="1"/>
    </xf>
    <xf numFmtId="2" fontId="2" fillId="0" borderId="18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7" fontId="7" fillId="0" borderId="0" xfId="0" applyNumberFormat="1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7" fontId="5" fillId="0" borderId="0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7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justify" vertical="center" wrapText="1"/>
    </xf>
    <xf numFmtId="0" fontId="13" fillId="0" borderId="0" xfId="0" applyFont="1" applyBorder="1" applyAlignment="1">
      <alignment horizontal="justify" vertical="center" wrapText="1"/>
    </xf>
    <xf numFmtId="0" fontId="2" fillId="0" borderId="0" xfId="0" applyFont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Border="1" applyAlignment="1">
      <alignment horizontal="justify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justify" vertical="center"/>
    </xf>
    <xf numFmtId="0" fontId="0" fillId="0" borderId="0" xfId="0" applyFont="1" applyBorder="1" applyAlignment="1">
      <alignment vertical="center" wrapText="1"/>
    </xf>
    <xf numFmtId="7" fontId="0" fillId="0" borderId="0" xfId="0" applyNumberFormat="1" applyFont="1" applyBorder="1" applyAlignment="1">
      <alignment vertical="center"/>
    </xf>
    <xf numFmtId="0" fontId="9" fillId="0" borderId="20" xfId="0" applyFont="1" applyBorder="1" applyAlignment="1">
      <alignment horizontal="center" vertical="center" wrapText="1"/>
    </xf>
    <xf numFmtId="7" fontId="9" fillId="0" borderId="20" xfId="45" applyNumberFormat="1" applyFont="1" applyBorder="1" applyAlignment="1">
      <alignment vertical="center" wrapText="1"/>
    </xf>
    <xf numFmtId="7" fontId="10" fillId="0" borderId="20" xfId="45" applyNumberFormat="1" applyFont="1" applyBorder="1" applyAlignment="1">
      <alignment vertical="center" wrapText="1"/>
    </xf>
    <xf numFmtId="0" fontId="10" fillId="0" borderId="20" xfId="0" applyFont="1" applyBorder="1" applyAlignment="1">
      <alignment horizontal="center" vertical="center" wrapText="1"/>
    </xf>
    <xf numFmtId="49" fontId="9" fillId="0" borderId="20" xfId="0" applyNumberFormat="1" applyFont="1" applyBorder="1" applyAlignment="1">
      <alignment horizontal="center" vertical="center" wrapText="1"/>
    </xf>
    <xf numFmtId="0" fontId="9" fillId="0" borderId="20" xfId="0" applyFont="1" applyBorder="1" applyAlignment="1">
      <alignment horizontal="left" vertical="center" wrapText="1"/>
    </xf>
    <xf numFmtId="7" fontId="9" fillId="0" borderId="20" xfId="45" applyNumberFormat="1" applyFont="1" applyBorder="1" applyAlignment="1">
      <alignment horizontal="right" vertical="center" wrapText="1"/>
    </xf>
    <xf numFmtId="49" fontId="9" fillId="0" borderId="20" xfId="0" applyNumberFormat="1" applyFont="1" applyBorder="1" applyAlignment="1" quotePrefix="1">
      <alignment horizontal="center" vertical="center" wrapText="1"/>
    </xf>
    <xf numFmtId="7" fontId="12" fillId="0" borderId="20" xfId="0" applyNumberFormat="1" applyFont="1" applyBorder="1" applyAlignment="1">
      <alignment vertical="center" wrapText="1"/>
    </xf>
    <xf numFmtId="49" fontId="0" fillId="0" borderId="0" xfId="0" applyNumberFormat="1" applyBorder="1" applyAlignment="1">
      <alignment vertical="center" wrapText="1"/>
    </xf>
    <xf numFmtId="49" fontId="0" fillId="0" borderId="0" xfId="0" applyNumberFormat="1" applyAlignment="1">
      <alignment vertical="center" wrapText="1"/>
    </xf>
    <xf numFmtId="49" fontId="0" fillId="0" borderId="0" xfId="0" applyNumberFormat="1" applyAlignment="1">
      <alignment vertical="center"/>
    </xf>
    <xf numFmtId="1" fontId="0" fillId="0" borderId="0" xfId="0" applyNumberFormat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vertical="center"/>
    </xf>
    <xf numFmtId="175" fontId="5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49" fontId="8" fillId="0" borderId="20" xfId="0" applyNumberFormat="1" applyFont="1" applyBorder="1" applyAlignment="1">
      <alignment horizontal="center" vertical="center" wrapText="1"/>
    </xf>
    <xf numFmtId="0" fontId="8" fillId="0" borderId="20" xfId="0" applyFont="1" applyBorder="1" applyAlignment="1">
      <alignment horizontal="justify" vertical="center" wrapText="1"/>
    </xf>
    <xf numFmtId="0" fontId="8" fillId="0" borderId="0" xfId="0" applyFont="1" applyAlignment="1">
      <alignment vertical="center" wrapText="1"/>
    </xf>
    <xf numFmtId="0" fontId="14" fillId="0" borderId="20" xfId="0" applyFont="1" applyBorder="1" applyAlignment="1">
      <alignment vertical="center" wrapText="1"/>
    </xf>
    <xf numFmtId="0" fontId="14" fillId="0" borderId="20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0" xfId="0" applyFont="1" applyBorder="1" applyAlignment="1">
      <alignment vertical="center" wrapText="1"/>
    </xf>
    <xf numFmtId="0" fontId="14" fillId="0" borderId="20" xfId="0" applyFont="1" applyBorder="1" applyAlignment="1">
      <alignment horizontal="justify" vertical="center" wrapText="1"/>
    </xf>
    <xf numFmtId="49" fontId="14" fillId="0" borderId="20" xfId="0" applyNumberFormat="1" applyFont="1" applyBorder="1" applyAlignment="1">
      <alignment horizontal="left" vertical="center" wrapText="1"/>
    </xf>
    <xf numFmtId="49" fontId="14" fillId="0" borderId="20" xfId="0" applyNumberFormat="1" applyFont="1" applyBorder="1" applyAlignment="1">
      <alignment vertical="center" wrapText="1"/>
    </xf>
    <xf numFmtId="49" fontId="14" fillId="0" borderId="20" xfId="0" applyNumberFormat="1" applyFont="1" applyBorder="1" applyAlignment="1">
      <alignment horizontal="justify" vertical="center" wrapText="1"/>
    </xf>
    <xf numFmtId="49" fontId="8" fillId="0" borderId="0" xfId="0" applyNumberFormat="1" applyFont="1" applyAlignment="1">
      <alignment vertical="center" wrapText="1"/>
    </xf>
    <xf numFmtId="49" fontId="0" fillId="0" borderId="0" xfId="0" applyNumberFormat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1" fontId="14" fillId="0" borderId="20" xfId="0" applyNumberFormat="1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49" fontId="8" fillId="0" borderId="20" xfId="45" applyNumberFormat="1" applyFont="1" applyFill="1" applyBorder="1" applyAlignment="1" quotePrefix="1">
      <alignment horizontal="center" vertical="center" wrapText="1"/>
    </xf>
    <xf numFmtId="0" fontId="8" fillId="0" borderId="20" xfId="0" applyFont="1" applyFill="1" applyBorder="1" applyAlignment="1">
      <alignment horizontal="justify" vertical="center" wrapText="1"/>
    </xf>
    <xf numFmtId="7" fontId="8" fillId="0" borderId="20" xfId="45" applyNumberFormat="1" applyFont="1" applyFill="1" applyBorder="1" applyAlignment="1">
      <alignment horizontal="right" vertical="center" wrapText="1"/>
    </xf>
    <xf numFmtId="7" fontId="8" fillId="0" borderId="20" xfId="45" applyNumberFormat="1" applyFont="1" applyFill="1" applyBorder="1" applyAlignment="1" quotePrefix="1">
      <alignment horizontal="center" vertical="center" wrapText="1"/>
    </xf>
    <xf numFmtId="2" fontId="8" fillId="0" borderId="20" xfId="0" applyNumberFormat="1" applyFont="1" applyFill="1" applyBorder="1" applyAlignment="1">
      <alignment horizontal="center" vertical="center" wrapText="1"/>
    </xf>
    <xf numFmtId="1" fontId="8" fillId="0" borderId="20" xfId="45" applyNumberFormat="1" applyFont="1" applyFill="1" applyBorder="1" applyAlignment="1" quotePrefix="1">
      <alignment horizontal="center" vertical="center" wrapText="1"/>
    </xf>
    <xf numFmtId="7" fontId="8" fillId="0" borderId="20" xfId="45" applyNumberFormat="1" applyFont="1" applyFill="1" applyBorder="1" applyAlignment="1" quotePrefix="1">
      <alignment horizontal="right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1" fontId="8" fillId="0" borderId="20" xfId="45" applyNumberFormat="1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vertical="center" wrapText="1"/>
    </xf>
    <xf numFmtId="7" fontId="14" fillId="0" borderId="20" xfId="0" applyNumberFormat="1" applyFont="1" applyFill="1" applyBorder="1" applyAlignment="1">
      <alignment horizontal="right" vertical="center" wrapText="1"/>
    </xf>
    <xf numFmtId="7" fontId="14" fillId="0" borderId="20" xfId="45" applyNumberFormat="1" applyFont="1" applyFill="1" applyBorder="1" applyAlignment="1" quotePrefix="1">
      <alignment horizontal="center" vertical="center" wrapText="1"/>
    </xf>
    <xf numFmtId="1" fontId="14" fillId="0" borderId="20" xfId="45" applyNumberFormat="1" applyFont="1" applyFill="1" applyBorder="1" applyAlignment="1" quotePrefix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1" fontId="9" fillId="0" borderId="20" xfId="0" applyNumberFormat="1" applyFont="1" applyBorder="1" applyAlignment="1" applyProtection="1">
      <alignment horizontal="center" vertical="center" wrapText="1"/>
      <protection locked="0"/>
    </xf>
    <xf numFmtId="49" fontId="9" fillId="0" borderId="20" xfId="0" applyNumberFormat="1" applyFont="1" applyBorder="1" applyAlignment="1" applyProtection="1">
      <alignment horizontal="center" vertical="center" wrapText="1"/>
      <protection locked="0"/>
    </xf>
    <xf numFmtId="0" fontId="7" fillId="0" borderId="20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justify" vertical="center" wrapText="1"/>
    </xf>
    <xf numFmtId="7" fontId="5" fillId="0" borderId="20" xfId="45" applyNumberFormat="1" applyFont="1" applyBorder="1" applyAlignment="1" quotePrefix="1">
      <alignment horizontal="right" vertical="center" wrapText="1"/>
    </xf>
    <xf numFmtId="7" fontId="5" fillId="0" borderId="20" xfId="45" applyNumberFormat="1" applyFont="1" applyBorder="1" applyAlignment="1" quotePrefix="1">
      <alignment horizontal="center" vertical="center" wrapText="1"/>
    </xf>
    <xf numFmtId="7" fontId="5" fillId="0" borderId="20" xfId="45" applyNumberFormat="1" applyFont="1" applyBorder="1" applyAlignment="1" quotePrefix="1">
      <alignment vertical="center" wrapText="1"/>
    </xf>
    <xf numFmtId="0" fontId="5" fillId="0" borderId="20" xfId="0" applyFont="1" applyFill="1" applyBorder="1" applyAlignment="1">
      <alignment horizontal="justify" vertical="center" wrapText="1"/>
    </xf>
    <xf numFmtId="7" fontId="5" fillId="0" borderId="20" xfId="45" applyNumberFormat="1" applyFont="1" applyFill="1" applyBorder="1" applyAlignment="1" quotePrefix="1">
      <alignment horizontal="center" vertical="center" wrapText="1"/>
    </xf>
    <xf numFmtId="7" fontId="5" fillId="0" borderId="20" xfId="45" applyNumberFormat="1" applyFont="1" applyFill="1" applyBorder="1" applyAlignment="1" quotePrefix="1">
      <alignment horizontal="right" vertical="center" wrapText="1"/>
    </xf>
    <xf numFmtId="7" fontId="5" fillId="0" borderId="20" xfId="45" applyNumberFormat="1" applyFont="1" applyFill="1" applyBorder="1" applyAlignment="1" quotePrefix="1">
      <alignment vertical="center" wrapText="1"/>
    </xf>
    <xf numFmtId="0" fontId="5" fillId="0" borderId="0" xfId="0" applyFont="1" applyBorder="1" applyAlignment="1">
      <alignment horizontal="center" vertical="center" wrapText="1"/>
    </xf>
    <xf numFmtId="7" fontId="5" fillId="0" borderId="20" xfId="45" applyNumberFormat="1" applyFont="1" applyFill="1" applyBorder="1" applyAlignment="1">
      <alignment horizontal="right" vertical="center" wrapText="1"/>
    </xf>
    <xf numFmtId="0" fontId="5" fillId="0" borderId="20" xfId="0" applyFont="1" applyFill="1" applyBorder="1" applyAlignment="1">
      <alignment horizontal="center" vertical="center" wrapText="1"/>
    </xf>
    <xf numFmtId="7" fontId="7" fillId="0" borderId="20" xfId="45" applyNumberFormat="1" applyFont="1" applyBorder="1" applyAlignment="1" quotePrefix="1">
      <alignment horizontal="right" vertical="center" wrapText="1"/>
    </xf>
    <xf numFmtId="0" fontId="5" fillId="0" borderId="20" xfId="0" applyFont="1" applyFill="1" applyBorder="1" applyAlignment="1">
      <alignment vertical="center" wrapText="1"/>
    </xf>
    <xf numFmtId="7" fontId="5" fillId="0" borderId="0" xfId="45" applyNumberFormat="1" applyFont="1" applyBorder="1" applyAlignment="1">
      <alignment horizontal="center" vertical="center" wrapText="1"/>
    </xf>
    <xf numFmtId="7" fontId="7" fillId="0" borderId="20" xfId="0" applyNumberFormat="1" applyFont="1" applyFill="1" applyBorder="1" applyAlignment="1">
      <alignment horizontal="right" vertical="center" wrapText="1"/>
    </xf>
    <xf numFmtId="7" fontId="7" fillId="0" borderId="2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 wrapText="1"/>
    </xf>
    <xf numFmtId="7" fontId="7" fillId="0" borderId="0" xfId="0" applyNumberFormat="1" applyFont="1" applyFill="1" applyBorder="1" applyAlignment="1">
      <alignment horizontal="right" vertical="center" wrapText="1"/>
    </xf>
    <xf numFmtId="7" fontId="7" fillId="0" borderId="0" xfId="0" applyNumberFormat="1" applyFont="1" applyFill="1" applyBorder="1" applyAlignment="1">
      <alignment vertical="center" wrapText="1"/>
    </xf>
    <xf numFmtId="10" fontId="7" fillId="0" borderId="0" xfId="0" applyNumberFormat="1" applyFont="1" applyBorder="1" applyAlignment="1">
      <alignment vertical="center"/>
    </xf>
    <xf numFmtId="14" fontId="5" fillId="0" borderId="0" xfId="0" applyNumberFormat="1" applyFont="1" applyBorder="1" applyAlignment="1">
      <alignment vertical="center"/>
    </xf>
    <xf numFmtId="1" fontId="5" fillId="0" borderId="0" xfId="0" applyNumberFormat="1" applyFont="1" applyBorder="1" applyAlignment="1">
      <alignment vertical="center"/>
    </xf>
    <xf numFmtId="49" fontId="9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0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center" vertical="center" wrapText="1"/>
    </xf>
    <xf numFmtId="7" fontId="9" fillId="0" borderId="20" xfId="45" applyNumberFormat="1" applyFont="1" applyFill="1" applyBorder="1" applyAlignment="1">
      <alignment horizontal="right" vertical="center" wrapText="1"/>
    </xf>
    <xf numFmtId="49" fontId="9" fillId="0" borderId="20" xfId="0" applyNumberFormat="1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right" vertical="center" wrapText="1"/>
    </xf>
    <xf numFmtId="0" fontId="14" fillId="0" borderId="20" xfId="0" applyFont="1" applyFill="1" applyBorder="1" applyAlignment="1">
      <alignment vertical="center" wrapText="1"/>
    </xf>
    <xf numFmtId="7" fontId="8" fillId="0" borderId="20" xfId="45" applyNumberFormat="1" applyFont="1" applyFill="1" applyBorder="1" applyAlignment="1">
      <alignment horizontal="center" vertical="center" wrapText="1"/>
    </xf>
    <xf numFmtId="7" fontId="7" fillId="0" borderId="20" xfId="45" applyNumberFormat="1" applyFont="1" applyFill="1" applyBorder="1" applyAlignment="1" quotePrefix="1">
      <alignment horizontal="right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justify" vertical="center" wrapText="1"/>
    </xf>
    <xf numFmtId="0" fontId="5" fillId="0" borderId="23" xfId="0" applyFont="1" applyFill="1" applyBorder="1" applyAlignment="1">
      <alignment horizontal="center" vertical="center" wrapText="1"/>
    </xf>
    <xf numFmtId="7" fontId="5" fillId="0" borderId="20" xfId="45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2" fillId="0" borderId="14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33" xfId="0" applyFont="1" applyBorder="1" applyAlignment="1">
      <alignment wrapText="1"/>
    </xf>
    <xf numFmtId="0" fontId="2" fillId="0" borderId="34" xfId="0" applyFont="1" applyBorder="1" applyAlignment="1">
      <alignment wrapText="1"/>
    </xf>
    <xf numFmtId="0" fontId="2" fillId="0" borderId="35" xfId="0" applyFont="1" applyBorder="1" applyAlignment="1">
      <alignment wrapText="1"/>
    </xf>
    <xf numFmtId="0" fontId="2" fillId="0" borderId="32" xfId="0" applyFont="1" applyBorder="1" applyAlignment="1">
      <alignment wrapText="1"/>
    </xf>
    <xf numFmtId="0" fontId="3" fillId="0" borderId="35" xfId="36" applyBorder="1" applyAlignment="1" applyProtection="1">
      <alignment wrapText="1"/>
      <protection/>
    </xf>
    <xf numFmtId="0" fontId="3" fillId="0" borderId="32" xfId="36" applyBorder="1" applyAlignment="1" applyProtection="1">
      <alignment wrapText="1"/>
      <protection/>
    </xf>
    <xf numFmtId="0" fontId="2" fillId="0" borderId="36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2" fillId="0" borderId="38" xfId="0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2" fillId="0" borderId="40" xfId="0" applyFont="1" applyBorder="1" applyAlignment="1">
      <alignment horizontal="center" wrapText="1"/>
    </xf>
    <xf numFmtId="0" fontId="2" fillId="0" borderId="19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0" xfId="0" applyAlignment="1">
      <alignment wrapText="1"/>
    </xf>
    <xf numFmtId="0" fontId="2" fillId="0" borderId="13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2" fillId="0" borderId="42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35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42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 wrapText="1"/>
    </xf>
    <xf numFmtId="0" fontId="2" fillId="0" borderId="13" xfId="0" applyFont="1" applyBorder="1" applyAlignment="1">
      <alignment horizontal="right" wrapText="1"/>
    </xf>
    <xf numFmtId="0" fontId="2" fillId="0" borderId="41" xfId="0" applyFont="1" applyBorder="1" applyAlignment="1">
      <alignment horizontal="right" wrapText="1"/>
    </xf>
    <xf numFmtId="0" fontId="1" fillId="0" borderId="35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0" fillId="0" borderId="35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1" fillId="0" borderId="35" xfId="0" applyFont="1" applyBorder="1" applyAlignment="1">
      <alignment wrapText="1"/>
    </xf>
    <xf numFmtId="0" fontId="1" fillId="0" borderId="31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0" fillId="0" borderId="31" xfId="0" applyBorder="1" applyAlignment="1">
      <alignment wrapText="1"/>
    </xf>
    <xf numFmtId="0" fontId="9" fillId="0" borderId="2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10" fillId="0" borderId="20" xfId="0" applyFont="1" applyBorder="1" applyAlignment="1">
      <alignment vertical="center" wrapText="1"/>
    </xf>
    <xf numFmtId="0" fontId="10" fillId="0" borderId="20" xfId="0" applyFont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textRotation="90" wrapText="1"/>
    </xf>
    <xf numFmtId="0" fontId="8" fillId="0" borderId="20" xfId="0" applyFont="1" applyBorder="1" applyAlignment="1">
      <alignment horizontal="center" vertical="center" textRotation="90" wrapText="1"/>
    </xf>
    <xf numFmtId="49" fontId="14" fillId="0" borderId="20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Border="1" applyAlignment="1">
      <alignment horizontal="center" vertical="center" wrapText="1"/>
    </xf>
    <xf numFmtId="49" fontId="14" fillId="0" borderId="20" xfId="0" applyNumberFormat="1" applyFont="1" applyFill="1" applyBorder="1" applyAlignment="1">
      <alignment horizontal="center" vertical="center" textRotation="90" wrapText="1"/>
    </xf>
    <xf numFmtId="49" fontId="8" fillId="0" borderId="20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vertical="center" wrapText="1"/>
    </xf>
    <xf numFmtId="0" fontId="12" fillId="0" borderId="20" xfId="0" applyFont="1" applyBorder="1" applyAlignment="1">
      <alignment horizontal="right" vertical="center" wrapText="1"/>
    </xf>
    <xf numFmtId="0" fontId="11" fillId="0" borderId="20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/>
    </xf>
    <xf numFmtId="49" fontId="10" fillId="0" borderId="20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41" xfId="0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4" fillId="0" borderId="20" xfId="0" applyFont="1" applyBorder="1" applyAlignment="1">
      <alignment horizontal="justify" vertical="center" wrapText="1"/>
    </xf>
    <xf numFmtId="0" fontId="14" fillId="0" borderId="20" xfId="0" applyFont="1" applyBorder="1" applyAlignment="1">
      <alignment vertical="center" wrapText="1"/>
    </xf>
    <xf numFmtId="0" fontId="14" fillId="0" borderId="20" xfId="0" applyFont="1" applyBorder="1" applyAlignment="1">
      <alignment horizontal="left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7" fillId="0" borderId="20" xfId="0" applyFont="1" applyFill="1" applyBorder="1" applyAlignment="1">
      <alignment horizontal="right" vertical="center" wrapText="1"/>
    </xf>
    <xf numFmtId="0" fontId="5" fillId="0" borderId="20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horizontal="right" vertical="center" wrapText="1"/>
    </xf>
    <xf numFmtId="0" fontId="7" fillId="0" borderId="22" xfId="0" applyFont="1" applyFill="1" applyBorder="1" applyAlignment="1">
      <alignment horizontal="right" vertical="center" wrapText="1"/>
    </xf>
    <xf numFmtId="0" fontId="7" fillId="0" borderId="23" xfId="0" applyFont="1" applyFill="1" applyBorder="1" applyAlignment="1">
      <alignment horizontal="right" vertical="center" wrapText="1"/>
    </xf>
    <xf numFmtId="0" fontId="7" fillId="0" borderId="20" xfId="0" applyFont="1" applyBorder="1" applyAlignment="1">
      <alignment horizontal="right" vertical="center" wrapText="1"/>
    </xf>
    <xf numFmtId="0" fontId="5" fillId="0" borderId="20" xfId="0" applyFont="1" applyBorder="1" applyAlignment="1">
      <alignment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osettiegatti.com/info/norme/statali/1994_0109.htm#19.5-ter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93"/>
  <sheetViews>
    <sheetView zoomScalePageLayoutView="0" workbookViewId="0" topLeftCell="A1">
      <selection activeCell="E228" sqref="E228"/>
    </sheetView>
  </sheetViews>
  <sheetFormatPr defaultColWidth="9.140625" defaultRowHeight="12.75"/>
  <sheetData>
    <row r="2" spans="2:7" ht="25.5" customHeight="1">
      <c r="B2" s="158" t="s">
        <v>0</v>
      </c>
      <c r="C2" s="158"/>
      <c r="D2" s="158"/>
      <c r="E2" s="158"/>
      <c r="F2" s="158"/>
      <c r="G2" s="158"/>
    </row>
    <row r="3" spans="2:7" ht="12.75">
      <c r="B3" s="158" t="s">
        <v>1</v>
      </c>
      <c r="C3" s="158"/>
      <c r="D3" s="158"/>
      <c r="E3" s="158"/>
      <c r="F3" s="158"/>
      <c r="G3" s="158"/>
    </row>
    <row r="4" spans="2:7" ht="12.75">
      <c r="B4" s="158"/>
      <c r="C4" s="158"/>
      <c r="D4" s="158"/>
      <c r="E4" s="158"/>
      <c r="F4" s="158"/>
      <c r="G4" s="158"/>
    </row>
    <row r="5" spans="2:7" ht="12.75" customHeight="1">
      <c r="B5" s="158" t="s">
        <v>2</v>
      </c>
      <c r="C5" s="158"/>
      <c r="D5" s="158"/>
      <c r="E5" s="158"/>
      <c r="F5" s="158"/>
      <c r="G5" s="158"/>
    </row>
    <row r="6" spans="2:7" ht="13.5" thickBot="1">
      <c r="B6" s="1"/>
      <c r="C6" s="1"/>
      <c r="D6" s="1"/>
      <c r="E6" s="1"/>
      <c r="F6" s="1"/>
      <c r="G6" s="1"/>
    </row>
    <row r="7" spans="2:7" ht="13.5" thickBot="1">
      <c r="B7" s="159" t="s">
        <v>3</v>
      </c>
      <c r="C7" s="160"/>
      <c r="D7" s="165" t="s">
        <v>4</v>
      </c>
      <c r="E7" s="166"/>
      <c r="F7" s="166"/>
      <c r="G7" s="167"/>
    </row>
    <row r="8" spans="2:7" ht="51">
      <c r="B8" s="161"/>
      <c r="C8" s="162"/>
      <c r="D8" s="2" t="s">
        <v>5</v>
      </c>
      <c r="E8" s="2" t="s">
        <v>5</v>
      </c>
      <c r="F8" s="2" t="s">
        <v>5</v>
      </c>
      <c r="G8" s="168" t="s">
        <v>9</v>
      </c>
    </row>
    <row r="9" spans="2:7" ht="26.25" thickBot="1">
      <c r="B9" s="163"/>
      <c r="C9" s="164"/>
      <c r="D9" s="3" t="s">
        <v>6</v>
      </c>
      <c r="E9" s="3" t="s">
        <v>7</v>
      </c>
      <c r="F9" s="3" t="s">
        <v>8</v>
      </c>
      <c r="G9" s="169"/>
    </row>
    <row r="10" spans="2:7" ht="38.25" customHeight="1" thickBot="1">
      <c r="B10" s="170" t="s">
        <v>10</v>
      </c>
      <c r="C10" s="171"/>
      <c r="D10" s="5"/>
      <c r="E10" s="5"/>
      <c r="F10" s="5"/>
      <c r="G10" s="5"/>
    </row>
    <row r="11" spans="2:7" ht="38.25" customHeight="1" thickBot="1">
      <c r="B11" s="172" t="s">
        <v>11</v>
      </c>
      <c r="C11" s="173"/>
      <c r="D11" s="5"/>
      <c r="E11" s="5"/>
      <c r="F11" s="5"/>
      <c r="G11" s="5"/>
    </row>
    <row r="12" spans="2:7" ht="38.25" customHeight="1" thickBot="1">
      <c r="B12" s="172" t="s">
        <v>12</v>
      </c>
      <c r="C12" s="173"/>
      <c r="D12" s="5"/>
      <c r="E12" s="5"/>
      <c r="F12" s="5"/>
      <c r="G12" s="5"/>
    </row>
    <row r="13" spans="2:7" ht="38.25" customHeight="1" thickBot="1">
      <c r="B13" s="174" t="s">
        <v>13</v>
      </c>
      <c r="C13" s="175"/>
      <c r="D13" s="5"/>
      <c r="E13" s="5"/>
      <c r="F13" s="5"/>
      <c r="G13" s="5"/>
    </row>
    <row r="14" spans="2:7" ht="25.5" customHeight="1" thickBot="1">
      <c r="B14" s="172" t="s">
        <v>14</v>
      </c>
      <c r="C14" s="173"/>
      <c r="D14" s="5"/>
      <c r="E14" s="5"/>
      <c r="F14" s="5"/>
      <c r="G14" s="5"/>
    </row>
    <row r="15" spans="2:7" ht="13.5" thickBot="1">
      <c r="B15" s="172" t="s">
        <v>15</v>
      </c>
      <c r="C15" s="173"/>
      <c r="D15" s="5"/>
      <c r="E15" s="5"/>
      <c r="F15" s="5"/>
      <c r="G15" s="5"/>
    </row>
    <row r="16" spans="2:7" ht="13.5" thickBot="1">
      <c r="B16" s="172" t="s">
        <v>176</v>
      </c>
      <c r="C16" s="181"/>
      <c r="D16" s="5"/>
      <c r="E16" s="5"/>
      <c r="F16" s="5"/>
      <c r="G16" s="5"/>
    </row>
    <row r="17" spans="2:7" ht="12.75" customHeight="1">
      <c r="B17" s="182"/>
      <c r="C17" s="182"/>
      <c r="D17" s="182"/>
      <c r="E17" s="184" t="s">
        <v>16</v>
      </c>
      <c r="F17" s="184"/>
      <c r="G17" s="184"/>
    </row>
    <row r="18" spans="2:7" ht="12.75" customHeight="1">
      <c r="B18" s="183"/>
      <c r="C18" s="183"/>
      <c r="D18" s="183"/>
      <c r="E18" s="185" t="s">
        <v>17</v>
      </c>
      <c r="F18" s="185"/>
      <c r="G18" s="185"/>
    </row>
    <row r="19" spans="2:7" ht="12.75" customHeight="1">
      <c r="B19" s="186" t="s">
        <v>18</v>
      </c>
      <c r="C19" s="186"/>
      <c r="D19" s="186"/>
      <c r="E19" s="186"/>
      <c r="F19" s="186"/>
      <c r="G19" s="186"/>
    </row>
    <row r="21" spans="2:15" ht="12.75" customHeight="1">
      <c r="B21" s="158" t="s">
        <v>19</v>
      </c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</row>
    <row r="22" spans="2:15" ht="12.75" customHeight="1">
      <c r="B22" s="158" t="s">
        <v>1</v>
      </c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</row>
    <row r="23" spans="2:15" ht="13.5" thickBot="1">
      <c r="B23" s="190" t="s">
        <v>20</v>
      </c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90"/>
    </row>
    <row r="24" spans="2:15" ht="12.75">
      <c r="B24" s="7" t="s">
        <v>21</v>
      </c>
      <c r="C24" s="187" t="s">
        <v>22</v>
      </c>
      <c r="D24" s="159" t="s">
        <v>23</v>
      </c>
      <c r="E24" s="184"/>
      <c r="F24" s="191"/>
      <c r="G24" s="187" t="s">
        <v>24</v>
      </c>
      <c r="H24" s="187" t="s">
        <v>25</v>
      </c>
      <c r="I24" s="187" t="s">
        <v>26</v>
      </c>
      <c r="J24" s="159" t="s">
        <v>27</v>
      </c>
      <c r="K24" s="184"/>
      <c r="L24" s="160"/>
      <c r="M24" s="176" t="s">
        <v>28</v>
      </c>
      <c r="N24" s="178" t="s">
        <v>29</v>
      </c>
      <c r="O24" s="160"/>
    </row>
    <row r="25" spans="2:15" ht="13.5" thickBot="1">
      <c r="B25" s="8"/>
      <c r="C25" s="188"/>
      <c r="D25" s="192"/>
      <c r="E25" s="193"/>
      <c r="F25" s="194"/>
      <c r="G25" s="188"/>
      <c r="H25" s="188"/>
      <c r="I25" s="188"/>
      <c r="J25" s="192"/>
      <c r="K25" s="193"/>
      <c r="L25" s="180"/>
      <c r="M25" s="177"/>
      <c r="N25" s="179"/>
      <c r="O25" s="180"/>
    </row>
    <row r="26" spans="2:15" ht="12.75">
      <c r="B26" s="9">
        <v>-1</v>
      </c>
      <c r="C26" s="188"/>
      <c r="D26" s="187" t="s">
        <v>30</v>
      </c>
      <c r="E26" s="187" t="s">
        <v>31</v>
      </c>
      <c r="F26" s="187" t="s">
        <v>32</v>
      </c>
      <c r="G26" s="188"/>
      <c r="H26" s="188"/>
      <c r="I26" s="188"/>
      <c r="J26" s="187" t="s">
        <v>33</v>
      </c>
      <c r="K26" s="187" t="s">
        <v>34</v>
      </c>
      <c r="L26" s="187" t="s">
        <v>35</v>
      </c>
      <c r="M26" s="11" t="s">
        <v>36</v>
      </c>
      <c r="N26" s="187" t="s">
        <v>37</v>
      </c>
      <c r="O26" s="187" t="s">
        <v>38</v>
      </c>
    </row>
    <row r="27" spans="2:15" ht="12.75">
      <c r="B27" s="8"/>
      <c r="C27" s="188"/>
      <c r="D27" s="188"/>
      <c r="E27" s="188"/>
      <c r="F27" s="188"/>
      <c r="G27" s="188"/>
      <c r="H27" s="188"/>
      <c r="I27" s="188"/>
      <c r="J27" s="188"/>
      <c r="K27" s="188"/>
      <c r="L27" s="188"/>
      <c r="M27" s="12"/>
      <c r="N27" s="188"/>
      <c r="O27" s="188"/>
    </row>
    <row r="28" spans="2:15" ht="13.5" thickBot="1">
      <c r="B28" s="10"/>
      <c r="C28" s="189"/>
      <c r="D28" s="189"/>
      <c r="E28" s="189"/>
      <c r="F28" s="189"/>
      <c r="G28" s="195"/>
      <c r="H28" s="195"/>
      <c r="I28" s="189"/>
      <c r="J28" s="189"/>
      <c r="K28" s="189"/>
      <c r="L28" s="189"/>
      <c r="M28" s="13">
        <v>-4</v>
      </c>
      <c r="N28" s="189"/>
      <c r="O28" s="189"/>
    </row>
    <row r="29" spans="2:15" ht="13.5" thickBot="1">
      <c r="B29" s="14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2:15" ht="13.5" thickBot="1">
      <c r="B30" s="14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2:15" ht="13.5" thickBot="1">
      <c r="B31" s="14"/>
      <c r="C31" s="5"/>
      <c r="D31" s="5"/>
      <c r="E31" s="5"/>
      <c r="F31" s="5"/>
      <c r="G31" s="5"/>
      <c r="H31" s="5"/>
      <c r="I31" s="15"/>
      <c r="J31" s="5"/>
      <c r="K31" s="5"/>
      <c r="L31" s="5"/>
      <c r="M31" s="5"/>
      <c r="N31" s="5"/>
      <c r="O31" s="5"/>
    </row>
    <row r="32" spans="2:15" ht="13.5" thickBot="1">
      <c r="B32" s="182"/>
      <c r="C32" s="182"/>
      <c r="D32" s="182"/>
      <c r="E32" s="182"/>
      <c r="F32" s="182"/>
      <c r="G32" s="182"/>
      <c r="H32" s="182"/>
      <c r="I32" s="16" t="s">
        <v>39</v>
      </c>
      <c r="J32" s="5"/>
      <c r="K32" s="5"/>
      <c r="L32" s="5"/>
      <c r="M32" s="4"/>
      <c r="N32" s="14"/>
      <c r="O32" s="4"/>
    </row>
    <row r="33" spans="2:15" ht="12.75" customHeight="1">
      <c r="B33" s="183"/>
      <c r="C33" s="183"/>
      <c r="D33" s="183"/>
      <c r="E33" s="183"/>
      <c r="F33" s="183"/>
      <c r="G33" s="183"/>
      <c r="H33" s="183"/>
      <c r="I33" s="183"/>
      <c r="J33" s="183"/>
      <c r="K33" s="185" t="s">
        <v>16</v>
      </c>
      <c r="L33" s="185"/>
      <c r="M33" s="185"/>
      <c r="N33" s="185"/>
      <c r="O33" s="185"/>
    </row>
    <row r="34" spans="2:15" ht="12.75" customHeight="1">
      <c r="B34" s="183"/>
      <c r="C34" s="183"/>
      <c r="D34" s="183"/>
      <c r="E34" s="183"/>
      <c r="F34" s="183"/>
      <c r="G34" s="183"/>
      <c r="H34" s="183"/>
      <c r="I34" s="183"/>
      <c r="J34" s="183"/>
      <c r="K34" s="185" t="s">
        <v>17</v>
      </c>
      <c r="L34" s="185"/>
      <c r="M34" s="185"/>
      <c r="N34" s="185"/>
      <c r="O34" s="185"/>
    </row>
    <row r="35" spans="2:15" ht="12.75" customHeight="1">
      <c r="B35" s="186" t="s">
        <v>40</v>
      </c>
      <c r="C35" s="186"/>
      <c r="D35" s="186"/>
      <c r="E35" s="186"/>
      <c r="F35" s="186"/>
      <c r="G35" s="186"/>
      <c r="H35" s="186"/>
      <c r="I35" s="186"/>
      <c r="J35" s="186"/>
      <c r="K35" s="186"/>
      <c r="L35" s="186"/>
      <c r="M35" s="186"/>
      <c r="N35" s="186"/>
      <c r="O35" s="186"/>
    </row>
    <row r="36" spans="2:15" ht="12.75" customHeight="1">
      <c r="B36" s="186" t="s">
        <v>41</v>
      </c>
      <c r="C36" s="186"/>
      <c r="D36" s="186"/>
      <c r="E36" s="186"/>
      <c r="F36" s="186"/>
      <c r="G36" s="186"/>
      <c r="H36" s="186"/>
      <c r="I36" s="186"/>
      <c r="J36" s="186"/>
      <c r="K36" s="186"/>
      <c r="L36" s="186"/>
      <c r="M36" s="186"/>
      <c r="N36" s="186"/>
      <c r="O36" s="186"/>
    </row>
    <row r="37" spans="2:15" ht="12.75" customHeight="1">
      <c r="B37" s="186" t="s">
        <v>42</v>
      </c>
      <c r="C37" s="186"/>
      <c r="D37" s="186"/>
      <c r="E37" s="186"/>
      <c r="F37" s="186"/>
      <c r="G37" s="186"/>
      <c r="H37" s="186"/>
      <c r="I37" s="186"/>
      <c r="J37" s="186"/>
      <c r="K37" s="186"/>
      <c r="L37" s="186"/>
      <c r="M37" s="186"/>
      <c r="N37" s="186"/>
      <c r="O37" s="186"/>
    </row>
    <row r="38" spans="2:15" ht="25.5" customHeight="1">
      <c r="B38" s="186" t="s">
        <v>43</v>
      </c>
      <c r="C38" s="186"/>
      <c r="D38" s="186"/>
      <c r="E38" s="186"/>
      <c r="F38" s="186"/>
      <c r="G38" s="186"/>
      <c r="H38" s="186"/>
      <c r="I38" s="186"/>
      <c r="J38" s="186"/>
      <c r="K38" s="186"/>
      <c r="L38" s="186"/>
      <c r="M38" s="186"/>
      <c r="N38" s="186"/>
      <c r="O38" s="186"/>
    </row>
    <row r="39" spans="2:15" ht="12.75" customHeight="1">
      <c r="B39" s="186" t="s">
        <v>44</v>
      </c>
      <c r="C39" s="186"/>
      <c r="D39" s="186"/>
      <c r="E39" s="186"/>
      <c r="F39" s="186"/>
      <c r="G39" s="186"/>
      <c r="H39" s="186"/>
      <c r="I39" s="186"/>
      <c r="J39" s="186"/>
      <c r="K39" s="186"/>
      <c r="L39" s="186"/>
      <c r="M39" s="186"/>
      <c r="N39" s="186"/>
      <c r="O39" s="186"/>
    </row>
    <row r="43" spans="2:16" ht="12.75" customHeight="1">
      <c r="B43" s="158" t="s">
        <v>45</v>
      </c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4"/>
    </row>
    <row r="44" spans="2:16" ht="12.75" customHeight="1">
      <c r="B44" s="158" t="s">
        <v>1</v>
      </c>
      <c r="C44" s="158"/>
      <c r="D44" s="158"/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4"/>
    </row>
    <row r="45" spans="2:16" ht="12.75" customHeight="1">
      <c r="B45" s="158" t="s">
        <v>46</v>
      </c>
      <c r="C45" s="158"/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4"/>
    </row>
    <row r="46" spans="2:16" ht="13.5" thickBot="1">
      <c r="B46" s="201"/>
      <c r="C46" s="201"/>
      <c r="D46" s="201"/>
      <c r="E46" s="201"/>
      <c r="F46" s="201"/>
      <c r="G46" s="201"/>
      <c r="H46" s="201"/>
      <c r="I46" s="201"/>
      <c r="J46" s="201"/>
      <c r="K46" s="201"/>
      <c r="L46" s="201"/>
      <c r="M46" s="201"/>
      <c r="N46" s="201"/>
      <c r="O46" s="201"/>
      <c r="P46" s="4"/>
    </row>
    <row r="47" spans="2:16" ht="39" thickBot="1">
      <c r="B47" s="187" t="s">
        <v>47</v>
      </c>
      <c r="C47" s="187" t="s">
        <v>48</v>
      </c>
      <c r="D47" s="187" t="s">
        <v>49</v>
      </c>
      <c r="E47" s="196" t="s">
        <v>50</v>
      </c>
      <c r="F47" s="197"/>
      <c r="G47" s="11" t="s">
        <v>51</v>
      </c>
      <c r="H47" s="159" t="s">
        <v>53</v>
      </c>
      <c r="I47" s="191"/>
      <c r="J47" s="159" t="s">
        <v>54</v>
      </c>
      <c r="K47" s="191"/>
      <c r="L47" s="11" t="s">
        <v>55</v>
      </c>
      <c r="M47" s="11" t="s">
        <v>56</v>
      </c>
      <c r="N47" s="159" t="s">
        <v>58</v>
      </c>
      <c r="O47" s="191"/>
      <c r="P47" s="4"/>
    </row>
    <row r="48" spans="2:16" ht="26.25" thickBot="1">
      <c r="B48" s="188"/>
      <c r="C48" s="188"/>
      <c r="D48" s="188"/>
      <c r="E48" s="187" t="s">
        <v>59</v>
      </c>
      <c r="F48" s="187" t="s">
        <v>60</v>
      </c>
      <c r="G48" s="11" t="s">
        <v>52</v>
      </c>
      <c r="H48" s="198"/>
      <c r="I48" s="199"/>
      <c r="J48" s="161"/>
      <c r="K48" s="200"/>
      <c r="L48" s="12"/>
      <c r="M48" s="12"/>
      <c r="N48" s="192"/>
      <c r="O48" s="194"/>
      <c r="P48" s="4"/>
    </row>
    <row r="49" spans="2:16" ht="26.25" thickBot="1">
      <c r="B49" s="188"/>
      <c r="C49" s="188"/>
      <c r="D49" s="188"/>
      <c r="E49" s="188"/>
      <c r="F49" s="188"/>
      <c r="G49" s="11"/>
      <c r="H49" s="161">
        <v>-3</v>
      </c>
      <c r="I49" s="200"/>
      <c r="J49" s="192"/>
      <c r="K49" s="194"/>
      <c r="L49" s="11">
        <v>-4</v>
      </c>
      <c r="M49" s="11" t="s">
        <v>57</v>
      </c>
      <c r="N49" s="11" t="s">
        <v>61</v>
      </c>
      <c r="O49" s="11" t="s">
        <v>61</v>
      </c>
      <c r="P49" s="4"/>
    </row>
    <row r="50" spans="2:16" ht="25.5">
      <c r="B50" s="188"/>
      <c r="C50" s="188"/>
      <c r="D50" s="188"/>
      <c r="E50" s="188"/>
      <c r="F50" s="188"/>
      <c r="G50" s="11"/>
      <c r="H50" s="198"/>
      <c r="I50" s="199"/>
      <c r="J50" s="11" t="s">
        <v>64</v>
      </c>
      <c r="K50" s="11" t="s">
        <v>66</v>
      </c>
      <c r="L50" s="12"/>
      <c r="M50" s="12"/>
      <c r="N50" s="11" t="s">
        <v>62</v>
      </c>
      <c r="O50" s="11" t="s">
        <v>63</v>
      </c>
      <c r="P50" s="202"/>
    </row>
    <row r="51" spans="2:16" ht="12.75">
      <c r="B51" s="188"/>
      <c r="C51" s="188"/>
      <c r="D51" s="188"/>
      <c r="E51" s="188"/>
      <c r="F51" s="188"/>
      <c r="G51" s="11"/>
      <c r="H51" s="198"/>
      <c r="I51" s="199"/>
      <c r="J51" s="12"/>
      <c r="K51" s="12"/>
      <c r="L51" s="12"/>
      <c r="M51" s="12"/>
      <c r="N51" s="11"/>
      <c r="O51" s="11"/>
      <c r="P51" s="202"/>
    </row>
    <row r="52" spans="2:16" ht="13.5" thickBot="1">
      <c r="B52" s="189"/>
      <c r="C52" s="189"/>
      <c r="D52" s="189"/>
      <c r="E52" s="189"/>
      <c r="F52" s="189"/>
      <c r="G52" s="13"/>
      <c r="H52" s="205"/>
      <c r="I52" s="206"/>
      <c r="J52" s="13" t="s">
        <v>65</v>
      </c>
      <c r="K52" s="13" t="s">
        <v>65</v>
      </c>
      <c r="L52" s="17"/>
      <c r="M52" s="17"/>
      <c r="N52" s="13"/>
      <c r="O52" s="13"/>
      <c r="P52" s="202"/>
    </row>
    <row r="53" spans="2:16" ht="13.5" thickBot="1">
      <c r="B53" s="14"/>
      <c r="C53" s="5"/>
      <c r="D53" s="5"/>
      <c r="E53" s="5"/>
      <c r="F53" s="5"/>
      <c r="G53" s="5"/>
      <c r="H53" s="203"/>
      <c r="I53" s="204"/>
      <c r="J53" s="5"/>
      <c r="K53" s="5"/>
      <c r="L53" s="5"/>
      <c r="M53" s="5"/>
      <c r="N53" s="5"/>
      <c r="O53" s="5"/>
      <c r="P53" s="4"/>
    </row>
    <row r="54" spans="2:16" ht="13.5" thickBot="1">
      <c r="B54" s="14"/>
      <c r="C54" s="5"/>
      <c r="D54" s="5"/>
      <c r="E54" s="5"/>
      <c r="F54" s="5"/>
      <c r="G54" s="5"/>
      <c r="H54" s="203"/>
      <c r="I54" s="204"/>
      <c r="J54" s="5"/>
      <c r="K54" s="5"/>
      <c r="L54" s="5"/>
      <c r="M54" s="5"/>
      <c r="N54" s="5"/>
      <c r="O54" s="5"/>
      <c r="P54" s="4"/>
    </row>
    <row r="55" spans="2:16" ht="13.5" thickBot="1">
      <c r="B55" s="18"/>
      <c r="C55" s="15"/>
      <c r="D55" s="15"/>
      <c r="E55" s="15"/>
      <c r="F55" s="15"/>
      <c r="G55" s="15"/>
      <c r="H55" s="203"/>
      <c r="I55" s="204"/>
      <c r="J55" s="15"/>
      <c r="K55" s="15"/>
      <c r="L55" s="15"/>
      <c r="M55" s="15"/>
      <c r="N55" s="15"/>
      <c r="O55" s="15"/>
      <c r="P55" s="4"/>
    </row>
    <row r="56" spans="2:16" ht="13.5" thickBot="1">
      <c r="B56" s="182"/>
      <c r="C56" s="182"/>
      <c r="D56" s="182"/>
      <c r="E56" s="182"/>
      <c r="F56" s="19" t="s">
        <v>39</v>
      </c>
      <c r="G56" s="20"/>
      <c r="H56" s="207"/>
      <c r="I56" s="182"/>
      <c r="J56" s="6"/>
      <c r="K56" s="6"/>
      <c r="L56" s="6"/>
      <c r="M56" s="6"/>
      <c r="N56" s="6"/>
      <c r="O56" s="6"/>
      <c r="P56" s="4"/>
    </row>
    <row r="57" spans="2:16" ht="12.75" customHeight="1">
      <c r="B57" s="183"/>
      <c r="C57" s="183"/>
      <c r="D57" s="183"/>
      <c r="E57" s="183"/>
      <c r="F57" s="183"/>
      <c r="G57" s="183"/>
      <c r="H57" s="183"/>
      <c r="I57" s="185" t="s">
        <v>67</v>
      </c>
      <c r="J57" s="185"/>
      <c r="K57" s="185"/>
      <c r="L57" s="185"/>
      <c r="M57" s="185"/>
      <c r="N57" s="185"/>
      <c r="O57" s="185"/>
      <c r="P57" s="4"/>
    </row>
    <row r="58" spans="2:16" ht="12.75" customHeight="1">
      <c r="B58" s="183"/>
      <c r="C58" s="183"/>
      <c r="D58" s="183"/>
      <c r="E58" s="183"/>
      <c r="F58" s="183"/>
      <c r="G58" s="183"/>
      <c r="H58" s="183"/>
      <c r="I58" s="185" t="s">
        <v>68</v>
      </c>
      <c r="J58" s="185"/>
      <c r="K58" s="185"/>
      <c r="L58" s="185"/>
      <c r="M58" s="185"/>
      <c r="N58" s="185"/>
      <c r="O58" s="185"/>
      <c r="P58" s="4"/>
    </row>
    <row r="59" spans="2:16" ht="12.75">
      <c r="B59" s="186"/>
      <c r="C59" s="186"/>
      <c r="D59" s="186"/>
      <c r="E59" s="186"/>
      <c r="F59" s="186"/>
      <c r="G59" s="186"/>
      <c r="H59" s="186"/>
      <c r="I59" s="186"/>
      <c r="J59" s="186"/>
      <c r="K59" s="186"/>
      <c r="L59" s="186"/>
      <c r="M59" s="186"/>
      <c r="N59" s="186"/>
      <c r="O59" s="186"/>
      <c r="P59" s="4"/>
    </row>
    <row r="60" spans="2:16" ht="12.75" customHeight="1">
      <c r="B60" s="186" t="s">
        <v>69</v>
      </c>
      <c r="C60" s="186"/>
      <c r="D60" s="186"/>
      <c r="E60" s="186"/>
      <c r="F60" s="186"/>
      <c r="G60" s="186"/>
      <c r="H60" s="186"/>
      <c r="I60" s="186"/>
      <c r="J60" s="186"/>
      <c r="K60" s="186"/>
      <c r="L60" s="186"/>
      <c r="M60" s="186"/>
      <c r="N60" s="186"/>
      <c r="O60" s="186"/>
      <c r="P60" s="186"/>
    </row>
    <row r="61" spans="2:16" ht="12.75" customHeight="1">
      <c r="B61" s="186" t="s">
        <v>70</v>
      </c>
      <c r="C61" s="186"/>
      <c r="D61" s="186"/>
      <c r="E61" s="186"/>
      <c r="F61" s="186"/>
      <c r="G61" s="186"/>
      <c r="H61" s="186"/>
      <c r="I61" s="186"/>
      <c r="J61" s="186"/>
      <c r="K61" s="186"/>
      <c r="L61" s="186"/>
      <c r="M61" s="186"/>
      <c r="N61" s="186"/>
      <c r="O61" s="186"/>
      <c r="P61" s="186"/>
    </row>
    <row r="62" spans="2:16" ht="12.75" customHeight="1">
      <c r="B62" s="186" t="s">
        <v>71</v>
      </c>
      <c r="C62" s="186"/>
      <c r="D62" s="186"/>
      <c r="E62" s="186"/>
      <c r="F62" s="186"/>
      <c r="G62" s="186"/>
      <c r="H62" s="186"/>
      <c r="I62" s="186"/>
      <c r="J62" s="186"/>
      <c r="K62" s="186"/>
      <c r="L62" s="186"/>
      <c r="M62" s="186"/>
      <c r="N62" s="186"/>
      <c r="O62" s="186"/>
      <c r="P62" s="186"/>
    </row>
    <row r="63" spans="2:16" ht="25.5" customHeight="1">
      <c r="B63" s="186" t="s">
        <v>72</v>
      </c>
      <c r="C63" s="186"/>
      <c r="D63" s="186"/>
      <c r="E63" s="186"/>
      <c r="F63" s="186"/>
      <c r="G63" s="186"/>
      <c r="H63" s="186"/>
      <c r="I63" s="186"/>
      <c r="J63" s="186"/>
      <c r="K63" s="186"/>
      <c r="L63" s="186"/>
      <c r="M63" s="186"/>
      <c r="N63" s="186"/>
      <c r="O63" s="186"/>
      <c r="P63" s="186"/>
    </row>
    <row r="64" spans="2:16" ht="12.75" customHeight="1">
      <c r="B64" s="186" t="s">
        <v>73</v>
      </c>
      <c r="C64" s="186"/>
      <c r="D64" s="186"/>
      <c r="E64" s="186"/>
      <c r="F64" s="186"/>
      <c r="G64" s="186"/>
      <c r="H64" s="186"/>
      <c r="I64" s="186"/>
      <c r="J64" s="186"/>
      <c r="K64" s="186"/>
      <c r="L64" s="186"/>
      <c r="M64" s="186"/>
      <c r="N64" s="186"/>
      <c r="O64" s="186"/>
      <c r="P64" s="186"/>
    </row>
    <row r="67" ht="12.75">
      <c r="B67" s="23"/>
    </row>
    <row r="68" spans="2:10" ht="25.5" customHeight="1">
      <c r="B68" s="158" t="s">
        <v>74</v>
      </c>
      <c r="C68" s="158"/>
      <c r="D68" s="158"/>
      <c r="E68" s="158"/>
      <c r="F68" s="158"/>
      <c r="G68" s="158"/>
      <c r="H68" s="158"/>
      <c r="I68" s="158"/>
      <c r="J68" s="4"/>
    </row>
    <row r="69" spans="2:10" ht="12.75" customHeight="1">
      <c r="B69" s="158" t="s">
        <v>1</v>
      </c>
      <c r="C69" s="158"/>
      <c r="D69" s="158"/>
      <c r="E69" s="158"/>
      <c r="F69" s="158"/>
      <c r="G69" s="158"/>
      <c r="H69" s="158"/>
      <c r="I69" s="158"/>
      <c r="J69" s="4"/>
    </row>
    <row r="70" spans="2:10" ht="25.5" customHeight="1">
      <c r="B70" s="158" t="s">
        <v>75</v>
      </c>
      <c r="C70" s="158"/>
      <c r="D70" s="158"/>
      <c r="E70" s="158"/>
      <c r="F70" s="158"/>
      <c r="G70" s="158"/>
      <c r="H70" s="158"/>
      <c r="I70" s="158"/>
      <c r="J70" s="4"/>
    </row>
    <row r="71" spans="2:10" ht="13.5" thickBot="1">
      <c r="B71" s="209"/>
      <c r="C71" s="209"/>
      <c r="D71" s="209"/>
      <c r="E71" s="209"/>
      <c r="F71" s="209"/>
      <c r="G71" s="209"/>
      <c r="H71" s="209"/>
      <c r="I71" s="209"/>
      <c r="J71" s="4"/>
    </row>
    <row r="72" spans="2:10" ht="12.75" customHeight="1">
      <c r="B72" s="159" t="s">
        <v>76</v>
      </c>
      <c r="C72" s="184"/>
      <c r="D72" s="184"/>
      <c r="E72" s="191"/>
      <c r="F72" s="159" t="s">
        <v>4</v>
      </c>
      <c r="G72" s="184"/>
      <c r="H72" s="184"/>
      <c r="I72" s="191"/>
      <c r="J72" s="202"/>
    </row>
    <row r="73" spans="2:10" ht="13.5" thickBot="1">
      <c r="B73" s="192"/>
      <c r="C73" s="193"/>
      <c r="D73" s="193"/>
      <c r="E73" s="194"/>
      <c r="F73" s="198"/>
      <c r="G73" s="208"/>
      <c r="H73" s="208"/>
      <c r="I73" s="199"/>
      <c r="J73" s="202"/>
    </row>
    <row r="74" spans="2:10" ht="25.5">
      <c r="B74" s="187" t="s">
        <v>78</v>
      </c>
      <c r="C74" s="187" t="s">
        <v>79</v>
      </c>
      <c r="D74" s="11" t="s">
        <v>80</v>
      </c>
      <c r="E74" s="12"/>
      <c r="F74" s="161" t="s">
        <v>77</v>
      </c>
      <c r="G74" s="185"/>
      <c r="H74" s="185"/>
      <c r="I74" s="200"/>
      <c r="J74" s="202"/>
    </row>
    <row r="75" spans="2:10" ht="12.75">
      <c r="B75" s="188"/>
      <c r="C75" s="188"/>
      <c r="D75" s="12"/>
      <c r="E75" s="12"/>
      <c r="F75" s="198"/>
      <c r="G75" s="208"/>
      <c r="H75" s="208"/>
      <c r="I75" s="199"/>
      <c r="J75" s="202"/>
    </row>
    <row r="76" spans="2:10" ht="25.5">
      <c r="B76" s="188"/>
      <c r="C76" s="188"/>
      <c r="D76" s="11" t="s">
        <v>81</v>
      </c>
      <c r="E76" s="11" t="s">
        <v>82</v>
      </c>
      <c r="F76" s="198"/>
      <c r="G76" s="208"/>
      <c r="H76" s="208"/>
      <c r="I76" s="199"/>
      <c r="J76" s="202"/>
    </row>
    <row r="77" spans="2:10" ht="12.75">
      <c r="B77" s="188"/>
      <c r="C77" s="188"/>
      <c r="D77" s="12"/>
      <c r="E77" s="12"/>
      <c r="F77" s="198"/>
      <c r="G77" s="208"/>
      <c r="H77" s="208"/>
      <c r="I77" s="199"/>
      <c r="J77" s="202"/>
    </row>
    <row r="78" spans="2:10" ht="12.75">
      <c r="B78" s="188"/>
      <c r="C78" s="188"/>
      <c r="D78" s="12"/>
      <c r="E78" s="11" t="s">
        <v>83</v>
      </c>
      <c r="F78" s="198"/>
      <c r="G78" s="208"/>
      <c r="H78" s="208"/>
      <c r="I78" s="199"/>
      <c r="J78" s="202"/>
    </row>
    <row r="79" spans="2:10" ht="13.5" thickBot="1">
      <c r="B79" s="188"/>
      <c r="C79" s="188"/>
      <c r="D79" s="12"/>
      <c r="E79" s="12"/>
      <c r="F79" s="205"/>
      <c r="G79" s="209"/>
      <c r="H79" s="209"/>
      <c r="I79" s="206"/>
      <c r="J79" s="202"/>
    </row>
    <row r="80" spans="2:10" ht="13.5" thickBot="1">
      <c r="B80" s="189"/>
      <c r="C80" s="189"/>
      <c r="D80" s="17"/>
      <c r="E80" s="17"/>
      <c r="F80" s="196" t="s">
        <v>84</v>
      </c>
      <c r="G80" s="197"/>
      <c r="H80" s="21" t="s">
        <v>85</v>
      </c>
      <c r="I80" s="21" t="s">
        <v>86</v>
      </c>
      <c r="J80" s="4"/>
    </row>
    <row r="81" spans="2:10" ht="13.5" thickBot="1">
      <c r="B81" s="14"/>
      <c r="C81" s="5"/>
      <c r="D81" s="5"/>
      <c r="E81" s="5"/>
      <c r="F81" s="203"/>
      <c r="G81" s="204"/>
      <c r="H81" s="5"/>
      <c r="I81" s="5"/>
      <c r="J81" s="4"/>
    </row>
    <row r="82" spans="2:10" ht="13.5" thickBot="1">
      <c r="B82" s="14"/>
      <c r="C82" s="5"/>
      <c r="D82" s="5"/>
      <c r="E82" s="5"/>
      <c r="F82" s="203"/>
      <c r="G82" s="204"/>
      <c r="H82" s="5"/>
      <c r="I82" s="5"/>
      <c r="J82" s="4"/>
    </row>
    <row r="83" spans="2:10" ht="13.5" thickBot="1">
      <c r="B83" s="14"/>
      <c r="C83" s="5"/>
      <c r="D83" s="5"/>
      <c r="E83" s="5"/>
      <c r="F83" s="203"/>
      <c r="G83" s="204"/>
      <c r="H83" s="5"/>
      <c r="I83" s="5"/>
      <c r="J83" s="4"/>
    </row>
    <row r="84" spans="2:10" ht="13.5" thickBot="1">
      <c r="B84" s="14"/>
      <c r="C84" s="5"/>
      <c r="D84" s="5"/>
      <c r="E84" s="5"/>
      <c r="F84" s="203"/>
      <c r="G84" s="204"/>
      <c r="H84" s="5"/>
      <c r="I84" s="5"/>
      <c r="J84" s="4"/>
    </row>
    <row r="85" spans="2:10" ht="13.5" thickBot="1">
      <c r="B85" s="14"/>
      <c r="C85" s="5"/>
      <c r="D85" s="5"/>
      <c r="E85" s="5"/>
      <c r="F85" s="203"/>
      <c r="G85" s="204"/>
      <c r="H85" s="5"/>
      <c r="I85" s="5"/>
      <c r="J85" s="4"/>
    </row>
    <row r="86" spans="2:10" ht="13.5" thickBot="1">
      <c r="B86" s="14"/>
      <c r="C86" s="5"/>
      <c r="D86" s="5"/>
      <c r="E86" s="5"/>
      <c r="F86" s="203"/>
      <c r="G86" s="204"/>
      <c r="H86" s="5"/>
      <c r="I86" s="5"/>
      <c r="J86" s="4"/>
    </row>
    <row r="87" spans="2:10" ht="13.5" thickBot="1">
      <c r="B87" s="18"/>
      <c r="C87" s="15"/>
      <c r="D87" s="15"/>
      <c r="E87" s="15"/>
      <c r="F87" s="203"/>
      <c r="G87" s="204"/>
      <c r="H87" s="15"/>
      <c r="I87" s="15"/>
      <c r="J87" s="4"/>
    </row>
    <row r="88" spans="2:10" ht="13.5" thickBot="1">
      <c r="B88" s="182"/>
      <c r="C88" s="182"/>
      <c r="D88" s="210" t="s">
        <v>39</v>
      </c>
      <c r="E88" s="211"/>
      <c r="F88" s="203"/>
      <c r="G88" s="204"/>
      <c r="H88" s="22"/>
      <c r="I88" s="22"/>
      <c r="J88" s="4"/>
    </row>
    <row r="89" spans="2:10" ht="12.75">
      <c r="B89" s="183"/>
      <c r="C89" s="183"/>
      <c r="D89" s="183"/>
      <c r="E89" s="183"/>
      <c r="F89" s="183"/>
      <c r="G89" s="182"/>
      <c r="H89" s="182"/>
      <c r="I89" s="182"/>
      <c r="J89" s="4"/>
    </row>
    <row r="90" spans="2:10" ht="12.75" customHeight="1">
      <c r="B90" s="183"/>
      <c r="C90" s="183"/>
      <c r="D90" s="183"/>
      <c r="E90" s="183"/>
      <c r="F90" s="183"/>
      <c r="G90" s="185" t="s">
        <v>16</v>
      </c>
      <c r="H90" s="185"/>
      <c r="I90" s="185"/>
      <c r="J90" s="4"/>
    </row>
    <row r="91" spans="2:10" ht="12.75" customHeight="1">
      <c r="B91" s="183"/>
      <c r="C91" s="183"/>
      <c r="D91" s="183"/>
      <c r="E91" s="183"/>
      <c r="F91" s="183"/>
      <c r="G91" s="185" t="s">
        <v>17</v>
      </c>
      <c r="H91" s="185"/>
      <c r="I91" s="185"/>
      <c r="J91" s="4"/>
    </row>
    <row r="92" spans="2:10" ht="12.75">
      <c r="B92" s="183"/>
      <c r="C92" s="183"/>
      <c r="D92" s="183"/>
      <c r="E92" s="183"/>
      <c r="F92" s="183"/>
      <c r="G92" s="183"/>
      <c r="H92" s="183"/>
      <c r="I92" s="183"/>
      <c r="J92" s="4"/>
    </row>
    <row r="93" spans="2:10" ht="12.75" customHeight="1">
      <c r="B93" s="186" t="s">
        <v>87</v>
      </c>
      <c r="C93" s="186"/>
      <c r="D93" s="186"/>
      <c r="E93" s="186"/>
      <c r="F93" s="186"/>
      <c r="G93" s="186"/>
      <c r="H93" s="186"/>
      <c r="I93" s="186"/>
      <c r="J93" s="4"/>
    </row>
    <row r="94" ht="13.5" thickBot="1"/>
    <row r="95" spans="2:3" ht="25.5" customHeight="1" thickBot="1">
      <c r="B95" s="212" t="s">
        <v>88</v>
      </c>
      <c r="C95" s="213"/>
    </row>
    <row r="96" spans="2:3" ht="13.5" thickBot="1">
      <c r="B96" s="214"/>
      <c r="C96" s="215"/>
    </row>
    <row r="97" spans="2:3" ht="26.25" thickBot="1">
      <c r="B97" s="25" t="s">
        <v>89</v>
      </c>
      <c r="C97" s="27" t="s">
        <v>90</v>
      </c>
    </row>
    <row r="98" spans="2:3" ht="13.5" thickBot="1">
      <c r="B98" s="24"/>
      <c r="C98" s="26"/>
    </row>
    <row r="99" spans="2:3" ht="39" thickBot="1">
      <c r="B99" s="25">
        <v>1</v>
      </c>
      <c r="C99" s="28" t="s">
        <v>91</v>
      </c>
    </row>
    <row r="100" spans="2:3" ht="26.25" thickBot="1">
      <c r="B100" s="25">
        <v>2</v>
      </c>
      <c r="C100" s="28" t="s">
        <v>92</v>
      </c>
    </row>
    <row r="101" spans="2:3" ht="13.5" thickBot="1">
      <c r="B101" s="25">
        <v>3</v>
      </c>
      <c r="C101" s="28" t="s">
        <v>93</v>
      </c>
    </row>
    <row r="102" spans="2:3" ht="26.25" thickBot="1">
      <c r="B102" s="25">
        <v>4</v>
      </c>
      <c r="C102" s="28" t="s">
        <v>94</v>
      </c>
    </row>
    <row r="103" spans="2:3" ht="13.5" thickBot="1">
      <c r="B103" s="25">
        <v>5</v>
      </c>
      <c r="C103" s="28" t="s">
        <v>95</v>
      </c>
    </row>
    <row r="104" spans="2:3" ht="39" thickBot="1">
      <c r="B104" s="25">
        <v>6</v>
      </c>
      <c r="C104" s="28" t="s">
        <v>96</v>
      </c>
    </row>
    <row r="105" spans="2:3" ht="51.75" thickBot="1">
      <c r="B105" s="25">
        <v>7</v>
      </c>
      <c r="C105" s="28" t="s">
        <v>97</v>
      </c>
    </row>
    <row r="106" spans="2:3" ht="26.25" thickBot="1">
      <c r="B106" s="25">
        <v>8</v>
      </c>
      <c r="C106" s="28" t="s">
        <v>98</v>
      </c>
    </row>
    <row r="107" spans="2:3" ht="26.25" thickBot="1">
      <c r="B107" s="25">
        <v>9</v>
      </c>
      <c r="C107" s="28" t="s">
        <v>99</v>
      </c>
    </row>
    <row r="108" spans="2:3" ht="13.5" thickBot="1">
      <c r="B108" s="25">
        <v>99</v>
      </c>
      <c r="C108" s="28" t="s">
        <v>100</v>
      </c>
    </row>
    <row r="111" ht="13.5" thickBot="1"/>
    <row r="112" spans="2:4" ht="13.5" thickBot="1">
      <c r="B112" s="216" t="s">
        <v>101</v>
      </c>
      <c r="C112" s="217"/>
      <c r="D112" s="218"/>
    </row>
    <row r="113" spans="2:4" ht="13.5" thickBot="1">
      <c r="B113" s="203"/>
      <c r="C113" s="219"/>
      <c r="D113" s="204"/>
    </row>
    <row r="114" spans="2:4" ht="26.25" thickBot="1">
      <c r="B114" s="216" t="s">
        <v>89</v>
      </c>
      <c r="C114" s="218"/>
      <c r="D114" s="29" t="s">
        <v>90</v>
      </c>
    </row>
    <row r="115" spans="2:4" ht="13.5" thickBot="1">
      <c r="B115" s="203"/>
      <c r="C115" s="204"/>
      <c r="D115" s="5"/>
    </row>
    <row r="116" spans="2:4" ht="26.25" thickBot="1">
      <c r="B116" s="30" t="s">
        <v>102</v>
      </c>
      <c r="C116" s="29">
        <v>1</v>
      </c>
      <c r="D116" s="31" t="s">
        <v>103</v>
      </c>
    </row>
    <row r="117" spans="2:4" ht="26.25" thickBot="1">
      <c r="B117" s="30" t="s">
        <v>102</v>
      </c>
      <c r="C117" s="29">
        <v>2</v>
      </c>
      <c r="D117" s="31" t="s">
        <v>104</v>
      </c>
    </row>
    <row r="118" spans="2:4" ht="26.25" thickBot="1">
      <c r="B118" s="30" t="s">
        <v>102</v>
      </c>
      <c r="C118" s="29">
        <v>3</v>
      </c>
      <c r="D118" s="31" t="s">
        <v>105</v>
      </c>
    </row>
    <row r="119" spans="2:4" ht="64.5" thickBot="1">
      <c r="B119" s="30" t="s">
        <v>102</v>
      </c>
      <c r="C119" s="29">
        <v>4</v>
      </c>
      <c r="D119" s="31" t="s">
        <v>106</v>
      </c>
    </row>
    <row r="120" spans="2:4" ht="64.5" thickBot="1">
      <c r="B120" s="30" t="s">
        <v>102</v>
      </c>
      <c r="C120" s="29">
        <v>88</v>
      </c>
      <c r="D120" s="31" t="s">
        <v>107</v>
      </c>
    </row>
    <row r="121" spans="2:4" ht="39" thickBot="1">
      <c r="B121" s="30" t="s">
        <v>108</v>
      </c>
      <c r="C121" s="29">
        <v>5</v>
      </c>
      <c r="D121" s="31" t="s">
        <v>109</v>
      </c>
    </row>
    <row r="122" spans="2:4" ht="64.5" thickBot="1">
      <c r="B122" s="30" t="s">
        <v>108</v>
      </c>
      <c r="C122" s="29">
        <v>11</v>
      </c>
      <c r="D122" s="31" t="s">
        <v>110</v>
      </c>
    </row>
    <row r="123" spans="2:4" ht="26.25" thickBot="1">
      <c r="B123" s="30" t="s">
        <v>108</v>
      </c>
      <c r="C123" s="29">
        <v>15</v>
      </c>
      <c r="D123" s="31" t="s">
        <v>111</v>
      </c>
    </row>
    <row r="124" spans="2:4" ht="102.75" thickBot="1">
      <c r="B124" s="30" t="s">
        <v>108</v>
      </c>
      <c r="C124" s="29">
        <v>99</v>
      </c>
      <c r="D124" s="31" t="s">
        <v>112</v>
      </c>
    </row>
    <row r="125" spans="2:4" ht="90" thickBot="1">
      <c r="B125" s="30" t="s">
        <v>113</v>
      </c>
      <c r="C125" s="29">
        <v>6</v>
      </c>
      <c r="D125" s="31" t="s">
        <v>114</v>
      </c>
    </row>
    <row r="126" spans="2:4" ht="102.75" thickBot="1">
      <c r="B126" s="30" t="s">
        <v>113</v>
      </c>
      <c r="C126" s="29">
        <v>16</v>
      </c>
      <c r="D126" s="31" t="s">
        <v>115</v>
      </c>
    </row>
    <row r="127" spans="2:4" ht="90" thickBot="1">
      <c r="B127" s="30" t="s">
        <v>113</v>
      </c>
      <c r="C127" s="29">
        <v>99</v>
      </c>
      <c r="D127" s="31" t="s">
        <v>116</v>
      </c>
    </row>
    <row r="128" spans="2:4" ht="90" thickBot="1">
      <c r="B128" s="30" t="s">
        <v>117</v>
      </c>
      <c r="C128" s="29">
        <v>7</v>
      </c>
      <c r="D128" s="31" t="s">
        <v>118</v>
      </c>
    </row>
    <row r="129" spans="2:4" ht="64.5" thickBot="1">
      <c r="B129" s="30" t="s">
        <v>117</v>
      </c>
      <c r="C129" s="29">
        <v>13</v>
      </c>
      <c r="D129" s="31" t="s">
        <v>119</v>
      </c>
    </row>
    <row r="130" spans="2:4" ht="51.75" thickBot="1">
      <c r="B130" s="30" t="s">
        <v>117</v>
      </c>
      <c r="C130" s="29">
        <v>14</v>
      </c>
      <c r="D130" s="31" t="s">
        <v>120</v>
      </c>
    </row>
    <row r="131" spans="2:4" ht="90" thickBot="1">
      <c r="B131" s="30" t="s">
        <v>117</v>
      </c>
      <c r="C131" s="29">
        <v>39</v>
      </c>
      <c r="D131" s="31" t="s">
        <v>121</v>
      </c>
    </row>
    <row r="132" spans="2:4" ht="64.5" thickBot="1">
      <c r="B132" s="30" t="s">
        <v>117</v>
      </c>
      <c r="C132" s="29">
        <v>40</v>
      </c>
      <c r="D132" s="31" t="s">
        <v>122</v>
      </c>
    </row>
    <row r="133" spans="2:4" ht="64.5" thickBot="1">
      <c r="B133" s="30" t="s">
        <v>123</v>
      </c>
      <c r="C133" s="29">
        <v>8</v>
      </c>
      <c r="D133" s="31" t="s">
        <v>124</v>
      </c>
    </row>
    <row r="134" spans="2:4" ht="39" thickBot="1">
      <c r="B134" s="30" t="s">
        <v>123</v>
      </c>
      <c r="C134" s="29">
        <v>9</v>
      </c>
      <c r="D134" s="31" t="s">
        <v>125</v>
      </c>
    </row>
    <row r="135" spans="2:4" ht="39" thickBot="1">
      <c r="B135" s="30" t="s">
        <v>123</v>
      </c>
      <c r="C135" s="29">
        <v>10</v>
      </c>
      <c r="D135" s="31" t="s">
        <v>126</v>
      </c>
    </row>
    <row r="136" spans="2:4" ht="39" thickBot="1">
      <c r="B136" s="30" t="s">
        <v>123</v>
      </c>
      <c r="C136" s="29">
        <v>11</v>
      </c>
      <c r="D136" s="31" t="s">
        <v>127</v>
      </c>
    </row>
    <row r="137" spans="2:4" ht="39" thickBot="1">
      <c r="B137" s="30" t="s">
        <v>123</v>
      </c>
      <c r="C137" s="29">
        <v>12</v>
      </c>
      <c r="D137" s="31" t="s">
        <v>128</v>
      </c>
    </row>
    <row r="138" spans="2:4" ht="39" thickBot="1">
      <c r="B138" s="30" t="s">
        <v>123</v>
      </c>
      <c r="C138" s="29">
        <v>30</v>
      </c>
      <c r="D138" s="31" t="s">
        <v>129</v>
      </c>
    </row>
    <row r="139" spans="2:4" ht="13.5" thickBot="1">
      <c r="B139" s="30" t="s">
        <v>123</v>
      </c>
      <c r="C139" s="29">
        <v>31</v>
      </c>
      <c r="D139" s="31" t="s">
        <v>130</v>
      </c>
    </row>
    <row r="140" spans="2:4" ht="13.5" thickBot="1">
      <c r="B140" s="30" t="s">
        <v>123</v>
      </c>
      <c r="C140" s="29">
        <v>32</v>
      </c>
      <c r="D140" s="31" t="s">
        <v>131</v>
      </c>
    </row>
    <row r="141" spans="2:4" ht="51.75" thickBot="1">
      <c r="B141" s="30" t="s">
        <v>123</v>
      </c>
      <c r="C141" s="29">
        <v>33</v>
      </c>
      <c r="D141" s="31" t="s">
        <v>132</v>
      </c>
    </row>
    <row r="142" spans="2:4" ht="51.75" thickBot="1">
      <c r="B142" s="30" t="s">
        <v>123</v>
      </c>
      <c r="C142" s="29">
        <v>34</v>
      </c>
      <c r="D142" s="31" t="s">
        <v>133</v>
      </c>
    </row>
    <row r="143" spans="2:4" ht="39" thickBot="1">
      <c r="B143" s="30" t="s">
        <v>123</v>
      </c>
      <c r="C143" s="29">
        <v>35</v>
      </c>
      <c r="D143" s="31" t="s">
        <v>134</v>
      </c>
    </row>
    <row r="144" spans="2:4" ht="39" thickBot="1">
      <c r="B144" s="30" t="s">
        <v>123</v>
      </c>
      <c r="C144" s="29">
        <v>36</v>
      </c>
      <c r="D144" s="31" t="s">
        <v>135</v>
      </c>
    </row>
    <row r="145" spans="2:4" ht="26.25" thickBot="1">
      <c r="B145" s="30" t="s">
        <v>123</v>
      </c>
      <c r="C145" s="29">
        <v>37</v>
      </c>
      <c r="D145" s="31" t="s">
        <v>136</v>
      </c>
    </row>
    <row r="146" spans="2:4" ht="102.75" thickBot="1">
      <c r="B146" s="30" t="s">
        <v>137</v>
      </c>
      <c r="C146" s="29">
        <v>90</v>
      </c>
      <c r="D146" s="31" t="s">
        <v>138</v>
      </c>
    </row>
    <row r="147" spans="2:4" ht="39" thickBot="1">
      <c r="B147" s="30" t="s">
        <v>139</v>
      </c>
      <c r="C147" s="29">
        <v>40</v>
      </c>
      <c r="D147" s="31" t="s">
        <v>140</v>
      </c>
    </row>
    <row r="148" spans="2:4" ht="51.75" thickBot="1">
      <c r="B148" s="30" t="s">
        <v>139</v>
      </c>
      <c r="C148" s="29">
        <v>41</v>
      </c>
      <c r="D148" s="31" t="s">
        <v>141</v>
      </c>
    </row>
    <row r="149" spans="2:4" ht="13.5" thickBot="1">
      <c r="B149" s="30" t="s">
        <v>139</v>
      </c>
      <c r="C149" s="29">
        <v>99</v>
      </c>
      <c r="D149" s="31" t="s">
        <v>142</v>
      </c>
    </row>
    <row r="152" ht="13.5" thickBot="1"/>
    <row r="153" spans="2:3" ht="51" customHeight="1" thickBot="1">
      <c r="B153" s="212" t="s">
        <v>143</v>
      </c>
      <c r="C153" s="213"/>
    </row>
    <row r="154" spans="2:3" ht="13.5" thickBot="1">
      <c r="B154" s="214"/>
      <c r="C154" s="215"/>
    </row>
    <row r="155" spans="2:3" ht="13.5" thickBot="1">
      <c r="B155" s="25" t="s">
        <v>89</v>
      </c>
      <c r="C155" s="27" t="s">
        <v>144</v>
      </c>
    </row>
    <row r="156" spans="2:3" ht="13.5" thickBot="1">
      <c r="B156" s="24"/>
      <c r="C156" s="26"/>
    </row>
    <row r="157" spans="2:3" ht="39" thickBot="1">
      <c r="B157" s="25">
        <v>1</v>
      </c>
      <c r="C157" s="28" t="s">
        <v>145</v>
      </c>
    </row>
    <row r="158" spans="2:3" ht="64.5" thickBot="1">
      <c r="B158" s="25">
        <v>2</v>
      </c>
      <c r="C158" s="28" t="s">
        <v>146</v>
      </c>
    </row>
    <row r="159" spans="2:3" ht="26.25" thickBot="1">
      <c r="B159" s="25">
        <v>3</v>
      </c>
      <c r="C159" s="28" t="s">
        <v>147</v>
      </c>
    </row>
    <row r="160" spans="2:3" ht="51.75" thickBot="1">
      <c r="B160" s="25">
        <v>4</v>
      </c>
      <c r="C160" s="28" t="s">
        <v>148</v>
      </c>
    </row>
    <row r="161" spans="2:3" ht="13.5" thickBot="1">
      <c r="B161" s="25">
        <v>99</v>
      </c>
      <c r="C161" s="28" t="s">
        <v>149</v>
      </c>
    </row>
    <row r="164" ht="13.5" thickBot="1"/>
    <row r="165" spans="2:3" ht="51" customHeight="1" thickBot="1">
      <c r="B165" s="212" t="s">
        <v>150</v>
      </c>
      <c r="C165" s="213"/>
    </row>
    <row r="166" spans="2:3" ht="13.5" thickBot="1">
      <c r="B166" s="214"/>
      <c r="C166" s="215"/>
    </row>
    <row r="167" spans="2:3" ht="77.25" thickBot="1">
      <c r="B167" s="25" t="s">
        <v>89</v>
      </c>
      <c r="C167" s="27" t="s">
        <v>151</v>
      </c>
    </row>
    <row r="168" spans="2:3" ht="13.5" thickBot="1">
      <c r="B168" s="24"/>
      <c r="C168" s="26"/>
    </row>
    <row r="169" spans="2:3" ht="26.25" thickBot="1">
      <c r="B169" s="25" t="s">
        <v>152</v>
      </c>
      <c r="C169" s="28" t="s">
        <v>153</v>
      </c>
    </row>
    <row r="170" spans="2:3" ht="39" thickBot="1">
      <c r="B170" s="25" t="s">
        <v>154</v>
      </c>
      <c r="C170" s="28" t="s">
        <v>155</v>
      </c>
    </row>
    <row r="171" spans="2:3" ht="26.25" thickBot="1">
      <c r="B171" s="25" t="s">
        <v>156</v>
      </c>
      <c r="C171" s="28" t="s">
        <v>157</v>
      </c>
    </row>
    <row r="172" spans="2:3" ht="26.25" thickBot="1">
      <c r="B172" s="25" t="s">
        <v>158</v>
      </c>
      <c r="C172" s="28" t="s">
        <v>159</v>
      </c>
    </row>
    <row r="175" ht="13.5" thickBot="1"/>
    <row r="176" spans="2:3" ht="13.5" thickBot="1">
      <c r="B176" s="212" t="s">
        <v>160</v>
      </c>
      <c r="C176" s="213"/>
    </row>
    <row r="177" spans="2:3" ht="13.5" thickBot="1">
      <c r="B177" s="24"/>
      <c r="C177" s="26"/>
    </row>
    <row r="178" spans="2:3" ht="13.5" thickBot="1">
      <c r="B178" s="25" t="s">
        <v>89</v>
      </c>
      <c r="C178" s="27" t="s">
        <v>161</v>
      </c>
    </row>
    <row r="179" spans="2:3" ht="13.5" thickBot="1">
      <c r="B179" s="24"/>
      <c r="C179" s="26"/>
    </row>
    <row r="180" spans="2:3" ht="64.5" thickBot="1">
      <c r="B180" s="25" t="s">
        <v>162</v>
      </c>
      <c r="C180" s="28" t="s">
        <v>163</v>
      </c>
    </row>
    <row r="181" spans="2:3" ht="51.75" thickBot="1">
      <c r="B181" s="25" t="s">
        <v>164</v>
      </c>
      <c r="C181" s="28" t="s">
        <v>165</v>
      </c>
    </row>
    <row r="182" spans="2:3" ht="39" thickBot="1">
      <c r="B182" s="25" t="s">
        <v>166</v>
      </c>
      <c r="C182" s="28" t="s">
        <v>167</v>
      </c>
    </row>
    <row r="183" spans="2:3" ht="39" thickBot="1">
      <c r="B183" s="25" t="s">
        <v>168</v>
      </c>
      <c r="C183" s="28" t="s">
        <v>169</v>
      </c>
    </row>
    <row r="184" spans="2:3" ht="51.75" thickBot="1">
      <c r="B184" s="25" t="s">
        <v>170</v>
      </c>
      <c r="C184" s="28" t="s">
        <v>171</v>
      </c>
    </row>
    <row r="185" spans="2:3" ht="26.25" thickBot="1">
      <c r="B185" s="25" t="s">
        <v>172</v>
      </c>
      <c r="C185" s="28" t="s">
        <v>173</v>
      </c>
    </row>
    <row r="186" spans="2:3" ht="39" thickBot="1">
      <c r="B186" s="25" t="s">
        <v>174</v>
      </c>
      <c r="C186" s="28" t="s">
        <v>175</v>
      </c>
    </row>
    <row r="189" ht="12.75">
      <c r="B189" s="23"/>
    </row>
    <row r="190" spans="2:4" ht="12.75">
      <c r="B190" s="183"/>
      <c r="C190" s="208"/>
      <c r="D190" s="183"/>
    </row>
    <row r="191" spans="2:4" ht="12.75">
      <c r="B191" s="183"/>
      <c r="C191" s="208"/>
      <c r="D191" s="183"/>
    </row>
    <row r="192" spans="2:4" ht="12.75">
      <c r="B192" s="208"/>
      <c r="C192" s="208"/>
      <c r="D192" s="208"/>
    </row>
    <row r="193" spans="2:4" ht="12.75">
      <c r="B193" s="208"/>
      <c r="C193" s="208"/>
      <c r="D193" s="208"/>
    </row>
  </sheetData>
  <sheetProtection/>
  <mergeCells count="129">
    <mergeCell ref="B190:B191"/>
    <mergeCell ref="C190:C191"/>
    <mergeCell ref="D190:D191"/>
    <mergeCell ref="B192:B193"/>
    <mergeCell ref="C192:C193"/>
    <mergeCell ref="D192:D193"/>
    <mergeCell ref="B115:C115"/>
    <mergeCell ref="B153:C153"/>
    <mergeCell ref="B154:C154"/>
    <mergeCell ref="B165:C165"/>
    <mergeCell ref="B166:C166"/>
    <mergeCell ref="B176:C176"/>
    <mergeCell ref="B93:I93"/>
    <mergeCell ref="B95:C95"/>
    <mergeCell ref="B96:C96"/>
    <mergeCell ref="B112:D112"/>
    <mergeCell ref="B113:D113"/>
    <mergeCell ref="B114:C114"/>
    <mergeCell ref="F86:G86"/>
    <mergeCell ref="F87:G87"/>
    <mergeCell ref="B88:C88"/>
    <mergeCell ref="D88:E88"/>
    <mergeCell ref="F88:G88"/>
    <mergeCell ref="B89:F92"/>
    <mergeCell ref="G89:I89"/>
    <mergeCell ref="G90:I90"/>
    <mergeCell ref="G91:I91"/>
    <mergeCell ref="G92:I92"/>
    <mergeCell ref="F76:I76"/>
    <mergeCell ref="F81:G81"/>
    <mergeCell ref="F82:G82"/>
    <mergeCell ref="F83:G83"/>
    <mergeCell ref="F84:G84"/>
    <mergeCell ref="F85:G85"/>
    <mergeCell ref="F73:I73"/>
    <mergeCell ref="F78:I78"/>
    <mergeCell ref="F79:I79"/>
    <mergeCell ref="J72:J73"/>
    <mergeCell ref="B74:B80"/>
    <mergeCell ref="C74:C80"/>
    <mergeCell ref="J74:J79"/>
    <mergeCell ref="F80:G80"/>
    <mergeCell ref="F74:I74"/>
    <mergeCell ref="F75:I75"/>
    <mergeCell ref="B62:P62"/>
    <mergeCell ref="B63:P63"/>
    <mergeCell ref="B64:P64"/>
    <mergeCell ref="B68:I68"/>
    <mergeCell ref="B69:I69"/>
    <mergeCell ref="F77:I77"/>
    <mergeCell ref="B70:I70"/>
    <mergeCell ref="B71:I71"/>
    <mergeCell ref="B72:E73"/>
    <mergeCell ref="F72:I72"/>
    <mergeCell ref="B57:H58"/>
    <mergeCell ref="I57:O57"/>
    <mergeCell ref="I58:O58"/>
    <mergeCell ref="B59:O59"/>
    <mergeCell ref="B60:P60"/>
    <mergeCell ref="B61:P61"/>
    <mergeCell ref="P50:P52"/>
    <mergeCell ref="H53:I53"/>
    <mergeCell ref="H54:I54"/>
    <mergeCell ref="H55:I55"/>
    <mergeCell ref="H52:I52"/>
    <mergeCell ref="B56:E56"/>
    <mergeCell ref="H56:I56"/>
    <mergeCell ref="H50:I50"/>
    <mergeCell ref="H51:I51"/>
    <mergeCell ref="J47:K49"/>
    <mergeCell ref="N47:O48"/>
    <mergeCell ref="E48:E52"/>
    <mergeCell ref="F48:F52"/>
    <mergeCell ref="B44:O44"/>
    <mergeCell ref="B45:O45"/>
    <mergeCell ref="B46:O46"/>
    <mergeCell ref="B47:B52"/>
    <mergeCell ref="C47:C52"/>
    <mergeCell ref="D47:D52"/>
    <mergeCell ref="E47:F47"/>
    <mergeCell ref="H47:I47"/>
    <mergeCell ref="H48:I48"/>
    <mergeCell ref="H49:I49"/>
    <mergeCell ref="B35:O35"/>
    <mergeCell ref="B36:O36"/>
    <mergeCell ref="B37:O37"/>
    <mergeCell ref="B38:O38"/>
    <mergeCell ref="B39:O39"/>
    <mergeCell ref="B43:O43"/>
    <mergeCell ref="N26:N28"/>
    <mergeCell ref="O26:O28"/>
    <mergeCell ref="B32:H34"/>
    <mergeCell ref="I33:J34"/>
    <mergeCell ref="K33:O33"/>
    <mergeCell ref="K34:O34"/>
    <mergeCell ref="D26:D28"/>
    <mergeCell ref="E26:E28"/>
    <mergeCell ref="F26:F28"/>
    <mergeCell ref="J26:J28"/>
    <mergeCell ref="K26:K28"/>
    <mergeCell ref="L26:L28"/>
    <mergeCell ref="B22:O22"/>
    <mergeCell ref="B23:O23"/>
    <mergeCell ref="C24:C28"/>
    <mergeCell ref="D24:F25"/>
    <mergeCell ref="G24:G28"/>
    <mergeCell ref="H24:H28"/>
    <mergeCell ref="I24:I28"/>
    <mergeCell ref="J24:L25"/>
    <mergeCell ref="M24:M25"/>
    <mergeCell ref="N24:O25"/>
    <mergeCell ref="B16:C16"/>
    <mergeCell ref="B17:D18"/>
    <mergeCell ref="E17:G17"/>
    <mergeCell ref="E18:G18"/>
    <mergeCell ref="B19:G19"/>
    <mergeCell ref="B21:O21"/>
    <mergeCell ref="B10:C10"/>
    <mergeCell ref="B11:C11"/>
    <mergeCell ref="B12:C12"/>
    <mergeCell ref="B13:C13"/>
    <mergeCell ref="B14:C14"/>
    <mergeCell ref="B15:C15"/>
    <mergeCell ref="B2:G2"/>
    <mergeCell ref="B3:G4"/>
    <mergeCell ref="B5:G5"/>
    <mergeCell ref="B7:C9"/>
    <mergeCell ref="D7:G7"/>
    <mergeCell ref="G8:G9"/>
  </mergeCells>
  <hyperlinks>
    <hyperlink ref="B13" r:id="rId1" display="http://www.bosettiegatti.com/info/norme/statali/1994_0109.htm#19.5-ter"/>
  </hyperlinks>
  <printOptions/>
  <pageMargins left="0.75" right="0.75" top="1" bottom="1" header="0.5" footer="0.5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16"/>
  <sheetViews>
    <sheetView tabSelected="1" workbookViewId="0" topLeftCell="A1">
      <selection activeCell="D12" sqref="D12"/>
    </sheetView>
  </sheetViews>
  <sheetFormatPr defaultColWidth="9.140625" defaultRowHeight="12.75"/>
  <cols>
    <col min="1" max="1" width="9.140625" style="66" customWidth="1"/>
    <col min="2" max="2" width="16.7109375" style="66" customWidth="1"/>
    <col min="3" max="3" width="36.421875" style="66" customWidth="1"/>
    <col min="4" max="7" width="16.7109375" style="66" customWidth="1"/>
    <col min="8" max="8" width="13.421875" style="66" bestFit="1" customWidth="1"/>
    <col min="9" max="16384" width="9.140625" style="66" customWidth="1"/>
  </cols>
  <sheetData>
    <row r="1" ht="12.75">
      <c r="B1" s="65"/>
    </row>
    <row r="2" ht="12.75">
      <c r="B2" s="67"/>
    </row>
    <row r="3" spans="2:7" ht="12.75">
      <c r="B3" s="68"/>
      <c r="C3" s="68"/>
      <c r="D3" s="68"/>
      <c r="E3" s="68"/>
      <c r="F3" s="68"/>
      <c r="G3" s="68"/>
    </row>
    <row r="4" spans="2:7" ht="12.75">
      <c r="B4" s="223" t="s">
        <v>3</v>
      </c>
      <c r="C4" s="223"/>
      <c r="D4" s="223" t="s">
        <v>4</v>
      </c>
      <c r="E4" s="223"/>
      <c r="F4" s="223"/>
      <c r="G4" s="223"/>
    </row>
    <row r="5" spans="2:7" ht="38.25">
      <c r="B5" s="223"/>
      <c r="C5" s="223"/>
      <c r="D5" s="73" t="s">
        <v>301</v>
      </c>
      <c r="E5" s="73" t="s">
        <v>310</v>
      </c>
      <c r="F5" s="73" t="s">
        <v>360</v>
      </c>
      <c r="G5" s="73" t="s">
        <v>9</v>
      </c>
    </row>
    <row r="6" spans="2:7" ht="12.75">
      <c r="B6" s="220" t="s">
        <v>10</v>
      </c>
      <c r="C6" s="220"/>
      <c r="D6" s="71">
        <f>finanziamenti!I16</f>
        <v>5386135.25</v>
      </c>
      <c r="E6" s="71">
        <f>finanziamenti!I22</f>
        <v>4653840</v>
      </c>
      <c r="F6" s="71">
        <f>finanziamenti!I26</f>
        <v>1100000</v>
      </c>
      <c r="G6" s="71">
        <f aca="true" t="shared" si="0" ref="G6:G11">SUM(D6:F6)</f>
        <v>11139975.25</v>
      </c>
    </row>
    <row r="7" spans="2:8" ht="12.75">
      <c r="B7" s="220" t="s">
        <v>11</v>
      </c>
      <c r="C7" s="220"/>
      <c r="D7" s="71">
        <f>finanziamenti!G16+finanziamenti!H16</f>
        <v>0</v>
      </c>
      <c r="E7" s="71">
        <f>finanziamenti!G22+finanziamenti!H22</f>
        <v>0</v>
      </c>
      <c r="F7" s="71">
        <f>finanziamenti!G26</f>
        <v>0</v>
      </c>
      <c r="G7" s="71">
        <f t="shared" si="0"/>
        <v>0</v>
      </c>
      <c r="H7" s="69" t="s">
        <v>199</v>
      </c>
    </row>
    <row r="8" spans="2:7" ht="12.75">
      <c r="B8" s="220" t="s">
        <v>12</v>
      </c>
      <c r="C8" s="220"/>
      <c r="D8" s="71">
        <f>finanziamenti!J16</f>
        <v>1350909.2</v>
      </c>
      <c r="E8" s="71">
        <f>finanziamenti!J22</f>
        <v>0</v>
      </c>
      <c r="F8" s="71">
        <f>finanziamenti!J26+finanziamenti!H26</f>
        <v>0</v>
      </c>
      <c r="G8" s="71">
        <f t="shared" si="0"/>
        <v>1350909.2</v>
      </c>
    </row>
    <row r="9" spans="2:7" ht="12.75">
      <c r="B9" s="220" t="s">
        <v>190</v>
      </c>
      <c r="C9" s="220"/>
      <c r="D9" s="71">
        <v>0</v>
      </c>
      <c r="E9" s="71">
        <v>0</v>
      </c>
      <c r="F9" s="71">
        <v>0</v>
      </c>
      <c r="G9" s="71">
        <f t="shared" si="0"/>
        <v>0</v>
      </c>
    </row>
    <row r="10" spans="2:7" ht="12.75">
      <c r="B10" s="220" t="s">
        <v>14</v>
      </c>
      <c r="C10" s="220"/>
      <c r="D10" s="71">
        <f>finanziamenti!F16</f>
        <v>160000</v>
      </c>
      <c r="E10" s="71">
        <f>finanziamenti!F22</f>
        <v>0</v>
      </c>
      <c r="F10" s="71">
        <f>finanziamenti!F26</f>
        <v>0</v>
      </c>
      <c r="G10" s="71">
        <f t="shared" si="0"/>
        <v>160000</v>
      </c>
    </row>
    <row r="11" spans="2:7" ht="12.75">
      <c r="B11" s="220" t="s">
        <v>177</v>
      </c>
      <c r="C11" s="220"/>
      <c r="D11" s="71">
        <v>0</v>
      </c>
      <c r="E11" s="71">
        <v>0</v>
      </c>
      <c r="F11" s="71">
        <v>0</v>
      </c>
      <c r="G11" s="71">
        <f t="shared" si="0"/>
        <v>0</v>
      </c>
    </row>
    <row r="12" spans="2:7" ht="28.5" customHeight="1">
      <c r="B12" s="222" t="s">
        <v>176</v>
      </c>
      <c r="C12" s="222"/>
      <c r="D12" s="72">
        <f>SUM(D6:D11)</f>
        <v>6897044.45</v>
      </c>
      <c r="E12" s="72">
        <f>SUM(E6:E11)</f>
        <v>4653840</v>
      </c>
      <c r="F12" s="72">
        <f>SUM(F6:F11)</f>
        <v>1100000</v>
      </c>
      <c r="G12" s="72">
        <f>D12+E12+F12</f>
        <v>12650884.45</v>
      </c>
    </row>
    <row r="13" ht="12.75" customHeight="1"/>
    <row r="14" ht="12.75">
      <c r="B14" s="66" t="s">
        <v>339</v>
      </c>
    </row>
    <row r="15" spans="2:7" ht="12.75">
      <c r="B15" s="68"/>
      <c r="C15" s="68"/>
      <c r="D15" s="68"/>
      <c r="E15" s="221" t="s">
        <v>245</v>
      </c>
      <c r="F15" s="221"/>
      <c r="G15" s="68"/>
    </row>
    <row r="16" spans="5:6" ht="12.75">
      <c r="E16" s="221" t="s">
        <v>309</v>
      </c>
      <c r="F16" s="221"/>
    </row>
  </sheetData>
  <sheetProtection/>
  <mergeCells count="11">
    <mergeCell ref="B4:C5"/>
    <mergeCell ref="D4:G4"/>
    <mergeCell ref="B10:C10"/>
    <mergeCell ref="B11:C11"/>
    <mergeCell ref="B6:C6"/>
    <mergeCell ref="B7:C7"/>
    <mergeCell ref="B8:C8"/>
    <mergeCell ref="E15:F15"/>
    <mergeCell ref="E16:F16"/>
    <mergeCell ref="B9:C9"/>
    <mergeCell ref="B12:C12"/>
  </mergeCells>
  <printOptions horizontalCentered="1"/>
  <pageMargins left="0.7874015748031497" right="0.7874015748031497" top="1.29921259842519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&amp;CProgramma Triennale OO.PP. 2016-2018
Comune di Alliste
&amp;"Arial,Grassetto"Scheda 1 – Quadro delle risorse disponibili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28"/>
  <sheetViews>
    <sheetView view="pageLayout" workbookViewId="0" topLeftCell="A1">
      <selection activeCell="B10" sqref="B10"/>
    </sheetView>
  </sheetViews>
  <sheetFormatPr defaultColWidth="9.140625" defaultRowHeight="12.75"/>
  <cols>
    <col min="1" max="1" width="3.140625" style="54" bestFit="1" customWidth="1"/>
    <col min="2" max="2" width="8.140625" style="58" customWidth="1"/>
    <col min="3" max="3" width="5.00390625" style="54" customWidth="1"/>
    <col min="4" max="4" width="5.57421875" style="54" customWidth="1"/>
    <col min="5" max="5" width="5.7109375" style="54" customWidth="1"/>
    <col min="6" max="6" width="4.8515625" style="58" bestFit="1" customWidth="1"/>
    <col min="7" max="7" width="8.140625" style="54" customWidth="1"/>
    <col min="8" max="8" width="53.28125" style="54" customWidth="1"/>
    <col min="9" max="10" width="14.28125" style="54" bestFit="1" customWidth="1"/>
    <col min="11" max="11" width="13.421875" style="54" bestFit="1" customWidth="1"/>
    <col min="12" max="12" width="8.421875" style="54" customWidth="1"/>
    <col min="13" max="13" width="13.7109375" style="54" bestFit="1" customWidth="1"/>
    <col min="14" max="14" width="4.7109375" style="84" bestFit="1" customWidth="1"/>
    <col min="15" max="15" width="53.140625" style="54" customWidth="1"/>
    <col min="16" max="16384" width="9.140625" style="54" customWidth="1"/>
  </cols>
  <sheetData>
    <row r="1" spans="1:14" s="59" customFormat="1" ht="36">
      <c r="A1" s="226" t="s">
        <v>225</v>
      </c>
      <c r="B1" s="228" t="s">
        <v>227</v>
      </c>
      <c r="C1" s="224" t="s">
        <v>23</v>
      </c>
      <c r="D1" s="225"/>
      <c r="E1" s="225"/>
      <c r="F1" s="230" t="s">
        <v>299</v>
      </c>
      <c r="G1" s="224" t="s">
        <v>229</v>
      </c>
      <c r="H1" s="224" t="s">
        <v>26</v>
      </c>
      <c r="I1" s="224" t="s">
        <v>27</v>
      </c>
      <c r="J1" s="225"/>
      <c r="K1" s="225"/>
      <c r="L1" s="100" t="s">
        <v>28</v>
      </c>
      <c r="M1" s="224" t="s">
        <v>231</v>
      </c>
      <c r="N1" s="225"/>
    </row>
    <row r="2" spans="1:14" s="59" customFormat="1" ht="24">
      <c r="A2" s="227"/>
      <c r="B2" s="229"/>
      <c r="C2" s="100" t="s">
        <v>30</v>
      </c>
      <c r="D2" s="100" t="s">
        <v>31</v>
      </c>
      <c r="E2" s="100" t="s">
        <v>32</v>
      </c>
      <c r="F2" s="231"/>
      <c r="G2" s="225"/>
      <c r="H2" s="225"/>
      <c r="I2" s="100">
        <v>2016</v>
      </c>
      <c r="J2" s="100">
        <v>2017</v>
      </c>
      <c r="K2" s="100">
        <v>2018</v>
      </c>
      <c r="L2" s="100" t="s">
        <v>36</v>
      </c>
      <c r="M2" s="100" t="s">
        <v>37</v>
      </c>
      <c r="N2" s="101" t="s">
        <v>228</v>
      </c>
    </row>
    <row r="3" spans="1:15" ht="13.5">
      <c r="A3" s="102">
        <v>1</v>
      </c>
      <c r="B3" s="103" t="s">
        <v>213</v>
      </c>
      <c r="C3" s="102">
        <v>16</v>
      </c>
      <c r="D3" s="102">
        <v>75</v>
      </c>
      <c r="E3" s="102">
        <v>4</v>
      </c>
      <c r="F3" s="110" t="s">
        <v>213</v>
      </c>
      <c r="G3" s="102" t="s">
        <v>295</v>
      </c>
      <c r="H3" s="104" t="s">
        <v>193</v>
      </c>
      <c r="I3" s="105">
        <v>250000</v>
      </c>
      <c r="J3" s="106" t="s">
        <v>189</v>
      </c>
      <c r="K3" s="106" t="s">
        <v>189</v>
      </c>
      <c r="L3" s="107" t="s">
        <v>186</v>
      </c>
      <c r="M3" s="106" t="s">
        <v>189</v>
      </c>
      <c r="N3" s="108" t="s">
        <v>189</v>
      </c>
      <c r="O3" s="61"/>
    </row>
    <row r="4" spans="1:15" ht="13.5">
      <c r="A4" s="102">
        <v>2</v>
      </c>
      <c r="B4" s="103" t="s">
        <v>214</v>
      </c>
      <c r="C4" s="102">
        <v>16</v>
      </c>
      <c r="D4" s="102">
        <v>75</v>
      </c>
      <c r="E4" s="102">
        <v>4</v>
      </c>
      <c r="F4" s="110" t="s">
        <v>214</v>
      </c>
      <c r="G4" s="102" t="s">
        <v>297</v>
      </c>
      <c r="H4" s="104" t="s">
        <v>195</v>
      </c>
      <c r="I4" s="109">
        <v>1285000</v>
      </c>
      <c r="J4" s="106" t="s">
        <v>189</v>
      </c>
      <c r="K4" s="106" t="s">
        <v>189</v>
      </c>
      <c r="L4" s="107" t="s">
        <v>186</v>
      </c>
      <c r="M4" s="106" t="s">
        <v>189</v>
      </c>
      <c r="N4" s="108" t="s">
        <v>189</v>
      </c>
      <c r="O4" s="61"/>
    </row>
    <row r="5" spans="1:15" ht="13.5">
      <c r="A5" s="102">
        <v>3</v>
      </c>
      <c r="B5" s="110" t="s">
        <v>215</v>
      </c>
      <c r="C5" s="102">
        <v>16</v>
      </c>
      <c r="D5" s="102">
        <v>75</v>
      </c>
      <c r="E5" s="102">
        <v>4</v>
      </c>
      <c r="F5" s="110" t="s">
        <v>213</v>
      </c>
      <c r="G5" s="102" t="s">
        <v>194</v>
      </c>
      <c r="H5" s="104" t="s">
        <v>300</v>
      </c>
      <c r="I5" s="109">
        <v>460000</v>
      </c>
      <c r="J5" s="106" t="s">
        <v>189</v>
      </c>
      <c r="K5" s="106" t="s">
        <v>189</v>
      </c>
      <c r="L5" s="107" t="s">
        <v>186</v>
      </c>
      <c r="M5" s="106" t="s">
        <v>189</v>
      </c>
      <c r="N5" s="108" t="s">
        <v>189</v>
      </c>
      <c r="O5" s="60"/>
    </row>
    <row r="6" spans="1:14" ht="12.75">
      <c r="A6" s="102">
        <v>4</v>
      </c>
      <c r="B6" s="110" t="s">
        <v>216</v>
      </c>
      <c r="C6" s="102">
        <v>16</v>
      </c>
      <c r="D6" s="102">
        <v>75</v>
      </c>
      <c r="E6" s="102">
        <v>4</v>
      </c>
      <c r="F6" s="110" t="s">
        <v>216</v>
      </c>
      <c r="G6" s="102" t="s">
        <v>194</v>
      </c>
      <c r="H6" s="104" t="s">
        <v>320</v>
      </c>
      <c r="I6" s="109">
        <v>290740.33</v>
      </c>
      <c r="J6" s="152" t="s">
        <v>302</v>
      </c>
      <c r="K6" s="152" t="s">
        <v>302</v>
      </c>
      <c r="L6" s="107" t="s">
        <v>186</v>
      </c>
      <c r="M6" s="152" t="s">
        <v>302</v>
      </c>
      <c r="N6" s="111" t="s">
        <v>302</v>
      </c>
    </row>
    <row r="7" spans="1:14" ht="24">
      <c r="A7" s="102">
        <v>5</v>
      </c>
      <c r="B7" s="110" t="s">
        <v>217</v>
      </c>
      <c r="C7" s="102">
        <v>16</v>
      </c>
      <c r="D7" s="102">
        <v>75</v>
      </c>
      <c r="E7" s="102">
        <v>4</v>
      </c>
      <c r="F7" s="110" t="s">
        <v>216</v>
      </c>
      <c r="G7" s="102" t="s">
        <v>296</v>
      </c>
      <c r="H7" s="104" t="s">
        <v>334</v>
      </c>
      <c r="I7" s="109">
        <v>1350909.2</v>
      </c>
      <c r="J7" s="152"/>
      <c r="K7" s="152"/>
      <c r="L7" s="107" t="s">
        <v>186</v>
      </c>
      <c r="M7" s="152">
        <v>1350909.2</v>
      </c>
      <c r="N7" s="111"/>
    </row>
    <row r="8" spans="1:14" ht="12.75">
      <c r="A8" s="102">
        <v>6</v>
      </c>
      <c r="B8" s="110" t="s">
        <v>218</v>
      </c>
      <c r="C8" s="102">
        <v>16</v>
      </c>
      <c r="D8" s="102">
        <v>75</v>
      </c>
      <c r="E8" s="102">
        <v>4</v>
      </c>
      <c r="F8" s="110" t="s">
        <v>217</v>
      </c>
      <c r="G8" s="102" t="s">
        <v>312</v>
      </c>
      <c r="H8" s="104" t="s">
        <v>331</v>
      </c>
      <c r="I8" s="109">
        <v>912780</v>
      </c>
      <c r="J8" s="152"/>
      <c r="K8" s="152"/>
      <c r="L8" s="107" t="s">
        <v>186</v>
      </c>
      <c r="M8" s="152"/>
      <c r="N8" s="111"/>
    </row>
    <row r="9" spans="1:14" ht="12.75">
      <c r="A9" s="102">
        <v>7</v>
      </c>
      <c r="B9" s="110" t="s">
        <v>219</v>
      </c>
      <c r="C9" s="102">
        <v>16</v>
      </c>
      <c r="D9" s="102">
        <v>75</v>
      </c>
      <c r="E9" s="102">
        <v>4</v>
      </c>
      <c r="F9" s="110" t="s">
        <v>216</v>
      </c>
      <c r="G9" s="102" t="s">
        <v>296</v>
      </c>
      <c r="H9" s="104" t="s">
        <v>333</v>
      </c>
      <c r="I9" s="109">
        <v>992615.25</v>
      </c>
      <c r="J9" s="152"/>
      <c r="K9" s="152"/>
      <c r="L9" s="107" t="s">
        <v>186</v>
      </c>
      <c r="M9" s="152"/>
      <c r="N9" s="111"/>
    </row>
    <row r="10" spans="1:14" ht="24">
      <c r="A10" s="102">
        <v>8</v>
      </c>
      <c r="B10" s="110" t="s">
        <v>220</v>
      </c>
      <c r="C10" s="102">
        <v>16</v>
      </c>
      <c r="D10" s="102">
        <v>75</v>
      </c>
      <c r="E10" s="102">
        <v>4</v>
      </c>
      <c r="F10" s="110" t="s">
        <v>216</v>
      </c>
      <c r="G10" s="102" t="s">
        <v>296</v>
      </c>
      <c r="H10" s="104" t="s">
        <v>332</v>
      </c>
      <c r="I10" s="109">
        <v>555000</v>
      </c>
      <c r="J10" s="152"/>
      <c r="K10" s="152"/>
      <c r="L10" s="107" t="s">
        <v>186</v>
      </c>
      <c r="M10" s="152"/>
      <c r="N10" s="111"/>
    </row>
    <row r="11" spans="1:14" ht="12.75">
      <c r="A11" s="102">
        <v>9</v>
      </c>
      <c r="B11" s="110" t="s">
        <v>221</v>
      </c>
      <c r="C11" s="102">
        <v>16</v>
      </c>
      <c r="D11" s="102">
        <v>75</v>
      </c>
      <c r="E11" s="102">
        <v>4</v>
      </c>
      <c r="F11" s="110" t="s">
        <v>216</v>
      </c>
      <c r="G11" s="102" t="s">
        <v>296</v>
      </c>
      <c r="H11" s="104" t="s">
        <v>335</v>
      </c>
      <c r="I11" s="105">
        <v>800000</v>
      </c>
      <c r="J11" s="152"/>
      <c r="K11" s="152"/>
      <c r="L11" s="107" t="s">
        <v>186</v>
      </c>
      <c r="M11" s="152"/>
      <c r="N11" s="111"/>
    </row>
    <row r="12" spans="1:14" ht="13.5" customHeight="1">
      <c r="A12" s="102">
        <v>10</v>
      </c>
      <c r="B12" s="110" t="s">
        <v>222</v>
      </c>
      <c r="C12" s="102">
        <v>16</v>
      </c>
      <c r="D12" s="102">
        <v>75</v>
      </c>
      <c r="E12" s="102">
        <v>4</v>
      </c>
      <c r="F12" s="110" t="s">
        <v>216</v>
      </c>
      <c r="G12" s="102" t="s">
        <v>296</v>
      </c>
      <c r="H12" s="104" t="s">
        <v>202</v>
      </c>
      <c r="I12" s="106" t="s">
        <v>189</v>
      </c>
      <c r="J12" s="109">
        <f>finanziamenti!E17</f>
        <v>497280</v>
      </c>
      <c r="K12" s="106" t="s">
        <v>189</v>
      </c>
      <c r="L12" s="107" t="s">
        <v>186</v>
      </c>
      <c r="M12" s="106" t="s">
        <v>189</v>
      </c>
      <c r="N12" s="108" t="s">
        <v>189</v>
      </c>
    </row>
    <row r="13" spans="1:15" ht="13.5">
      <c r="A13" s="102">
        <v>11</v>
      </c>
      <c r="B13" s="110" t="s">
        <v>223</v>
      </c>
      <c r="C13" s="102">
        <v>16</v>
      </c>
      <c r="D13" s="102">
        <v>75</v>
      </c>
      <c r="E13" s="102">
        <v>4</v>
      </c>
      <c r="F13" s="110" t="s">
        <v>216</v>
      </c>
      <c r="G13" s="102" t="s">
        <v>296</v>
      </c>
      <c r="H13" s="104" t="s">
        <v>203</v>
      </c>
      <c r="I13" s="106" t="s">
        <v>189</v>
      </c>
      <c r="J13" s="109">
        <f>finanziamenti!E18</f>
        <v>336000</v>
      </c>
      <c r="K13" s="106" t="s">
        <v>189</v>
      </c>
      <c r="L13" s="107" t="s">
        <v>186</v>
      </c>
      <c r="M13" s="106" t="s">
        <v>189</v>
      </c>
      <c r="N13" s="108" t="s">
        <v>189</v>
      </c>
      <c r="O13" s="60"/>
    </row>
    <row r="14" spans="1:15" ht="13.5">
      <c r="A14" s="102">
        <v>12</v>
      </c>
      <c r="B14" s="110" t="s">
        <v>313</v>
      </c>
      <c r="C14" s="102">
        <v>16</v>
      </c>
      <c r="D14" s="102">
        <v>75</v>
      </c>
      <c r="E14" s="102">
        <v>4</v>
      </c>
      <c r="F14" s="110" t="s">
        <v>213</v>
      </c>
      <c r="G14" s="102" t="s">
        <v>206</v>
      </c>
      <c r="H14" s="104" t="s">
        <v>336</v>
      </c>
      <c r="I14" s="106"/>
      <c r="J14" s="109">
        <v>900000</v>
      </c>
      <c r="K14" s="106"/>
      <c r="L14" s="107" t="s">
        <v>186</v>
      </c>
      <c r="M14" s="106"/>
      <c r="N14" s="108"/>
      <c r="O14" s="60"/>
    </row>
    <row r="15" spans="1:15" ht="13.5">
      <c r="A15" s="102">
        <v>13</v>
      </c>
      <c r="B15" s="110" t="s">
        <v>314</v>
      </c>
      <c r="C15" s="102">
        <v>16</v>
      </c>
      <c r="D15" s="102">
        <v>75</v>
      </c>
      <c r="E15" s="102">
        <v>4</v>
      </c>
      <c r="F15" s="110" t="s">
        <v>213</v>
      </c>
      <c r="G15" s="102" t="s">
        <v>338</v>
      </c>
      <c r="H15" s="104" t="s">
        <v>337</v>
      </c>
      <c r="I15" s="106"/>
      <c r="J15" s="109">
        <v>1800000</v>
      </c>
      <c r="K15" s="106"/>
      <c r="L15" s="107" t="s">
        <v>186</v>
      </c>
      <c r="M15" s="106"/>
      <c r="N15" s="108"/>
      <c r="O15" s="60"/>
    </row>
    <row r="16" spans="1:14" ht="12.75">
      <c r="A16" s="102">
        <v>14</v>
      </c>
      <c r="B16" s="110" t="s">
        <v>315</v>
      </c>
      <c r="C16" s="102">
        <v>16</v>
      </c>
      <c r="D16" s="102">
        <v>75</v>
      </c>
      <c r="E16" s="102">
        <v>4</v>
      </c>
      <c r="F16" s="110" t="s">
        <v>218</v>
      </c>
      <c r="G16" s="102" t="s">
        <v>296</v>
      </c>
      <c r="H16" s="104" t="s">
        <v>204</v>
      </c>
      <c r="I16" s="106" t="s">
        <v>189</v>
      </c>
      <c r="J16" s="109">
        <f>finanziamenti!E19</f>
        <v>1120560</v>
      </c>
      <c r="K16" s="106" t="s">
        <v>189</v>
      </c>
      <c r="L16" s="107" t="s">
        <v>186</v>
      </c>
      <c r="M16" s="106" t="s">
        <v>189</v>
      </c>
      <c r="N16" s="108" t="s">
        <v>189</v>
      </c>
    </row>
    <row r="17" spans="1:15" ht="13.5">
      <c r="A17" s="102">
        <v>15</v>
      </c>
      <c r="B17" s="110" t="s">
        <v>246</v>
      </c>
      <c r="C17" s="102">
        <v>16</v>
      </c>
      <c r="D17" s="102">
        <v>75</v>
      </c>
      <c r="E17" s="102">
        <v>4</v>
      </c>
      <c r="F17" s="110" t="s">
        <v>216</v>
      </c>
      <c r="G17" s="102" t="s">
        <v>194</v>
      </c>
      <c r="H17" s="104" t="s">
        <v>196</v>
      </c>
      <c r="I17" s="106" t="s">
        <v>189</v>
      </c>
      <c r="J17" s="106" t="s">
        <v>189</v>
      </c>
      <c r="K17" s="105">
        <v>200000</v>
      </c>
      <c r="L17" s="107" t="s">
        <v>186</v>
      </c>
      <c r="M17" s="106" t="s">
        <v>189</v>
      </c>
      <c r="N17" s="108" t="s">
        <v>189</v>
      </c>
      <c r="O17" s="61"/>
    </row>
    <row r="18" spans="1:15" ht="13.5">
      <c r="A18" s="102">
        <v>16</v>
      </c>
      <c r="B18" s="110" t="s">
        <v>247</v>
      </c>
      <c r="C18" s="102">
        <v>16</v>
      </c>
      <c r="D18" s="102">
        <v>75</v>
      </c>
      <c r="E18" s="102">
        <v>4</v>
      </c>
      <c r="F18" s="110" t="s">
        <v>216</v>
      </c>
      <c r="G18" s="102" t="s">
        <v>194</v>
      </c>
      <c r="H18" s="104" t="s">
        <v>197</v>
      </c>
      <c r="I18" s="106" t="s">
        <v>189</v>
      </c>
      <c r="J18" s="106" t="s">
        <v>189</v>
      </c>
      <c r="K18" s="105">
        <v>300000</v>
      </c>
      <c r="L18" s="107" t="s">
        <v>186</v>
      </c>
      <c r="M18" s="106" t="s">
        <v>189</v>
      </c>
      <c r="N18" s="108" t="s">
        <v>189</v>
      </c>
      <c r="O18" s="61"/>
    </row>
    <row r="19" spans="1:15" ht="13.5">
      <c r="A19" s="102">
        <v>17</v>
      </c>
      <c r="B19" s="110" t="s">
        <v>316</v>
      </c>
      <c r="C19" s="102">
        <v>16</v>
      </c>
      <c r="D19" s="102">
        <v>75</v>
      </c>
      <c r="E19" s="102">
        <v>4</v>
      </c>
      <c r="F19" s="110" t="s">
        <v>216</v>
      </c>
      <c r="G19" s="102" t="s">
        <v>194</v>
      </c>
      <c r="H19" s="112" t="s">
        <v>298</v>
      </c>
      <c r="I19" s="106" t="s">
        <v>189</v>
      </c>
      <c r="J19" s="106" t="s">
        <v>189</v>
      </c>
      <c r="K19" s="109">
        <v>600000</v>
      </c>
      <c r="L19" s="107" t="s">
        <v>186</v>
      </c>
      <c r="M19" s="106" t="s">
        <v>189</v>
      </c>
      <c r="N19" s="108" t="s">
        <v>189</v>
      </c>
      <c r="O19" s="61"/>
    </row>
    <row r="20" spans="1:15" ht="13.5">
      <c r="A20" s="102">
        <v>18</v>
      </c>
      <c r="B20" s="151"/>
      <c r="C20" s="151"/>
      <c r="D20" s="151"/>
      <c r="E20" s="151"/>
      <c r="F20" s="151"/>
      <c r="G20" s="151"/>
      <c r="H20" s="151"/>
      <c r="I20" s="113">
        <f>SUM(I3:I19)</f>
        <v>6897044.78</v>
      </c>
      <c r="J20" s="113">
        <f>SUM(J3:J19)</f>
        <v>4653840</v>
      </c>
      <c r="K20" s="113">
        <f>SUM(K3:K19)</f>
        <v>1100000</v>
      </c>
      <c r="L20" s="114" t="s">
        <v>189</v>
      </c>
      <c r="M20" s="113">
        <f>SUM(M3:M19)</f>
        <v>1350909.2</v>
      </c>
      <c r="N20" s="115" t="s">
        <v>189</v>
      </c>
      <c r="O20" s="61"/>
    </row>
    <row r="21" spans="1:15" ht="13.5" customHeight="1">
      <c r="A21" s="150" t="s">
        <v>230</v>
      </c>
      <c r="B21" s="116"/>
      <c r="C21" s="86"/>
      <c r="D21" s="86"/>
      <c r="E21" s="86"/>
      <c r="F21" s="116"/>
      <c r="G21" s="86"/>
      <c r="H21" s="86"/>
      <c r="I21" s="86"/>
      <c r="J21" s="86"/>
      <c r="K21" s="86"/>
      <c r="L21" s="86"/>
      <c r="M21" s="86"/>
      <c r="N21" s="117"/>
      <c r="O21" s="60"/>
    </row>
    <row r="22" spans="1:15" ht="13.5">
      <c r="A22" s="86"/>
      <c r="B22" s="116"/>
      <c r="C22" s="86"/>
      <c r="D22" s="86"/>
      <c r="E22" s="86"/>
      <c r="F22" s="116"/>
      <c r="G22" s="86"/>
      <c r="H22" s="86"/>
      <c r="I22" s="86"/>
      <c r="J22" s="86"/>
      <c r="K22" s="86"/>
      <c r="L22" s="86"/>
      <c r="M22" s="86"/>
      <c r="N22" s="117"/>
      <c r="O22" s="61"/>
    </row>
    <row r="23" spans="1:15" ht="13.5">
      <c r="A23" s="66" t="s">
        <v>339</v>
      </c>
      <c r="B23" s="116"/>
      <c r="C23" s="86"/>
      <c r="D23" s="86"/>
      <c r="E23" s="86"/>
      <c r="F23" s="116"/>
      <c r="G23" s="86"/>
      <c r="H23" s="86"/>
      <c r="I23" s="221" t="s">
        <v>245</v>
      </c>
      <c r="J23" s="221"/>
      <c r="K23" s="221"/>
      <c r="L23" s="86"/>
      <c r="M23" s="86"/>
      <c r="N23" s="117"/>
      <c r="O23" s="61"/>
    </row>
    <row r="24" spans="1:15" ht="13.5">
      <c r="A24" s="86"/>
      <c r="B24" s="116"/>
      <c r="C24" s="86"/>
      <c r="D24" s="86"/>
      <c r="E24" s="86"/>
      <c r="F24" s="116"/>
      <c r="G24" s="86"/>
      <c r="H24" s="86"/>
      <c r="I24" s="221" t="s">
        <v>303</v>
      </c>
      <c r="J24" s="221"/>
      <c r="K24" s="221"/>
      <c r="L24" s="86"/>
      <c r="M24" s="86"/>
      <c r="N24" s="117"/>
      <c r="O24" s="63"/>
    </row>
    <row r="25" spans="1:15" ht="13.5">
      <c r="A25" s="86"/>
      <c r="B25" s="99"/>
      <c r="C25" s="64"/>
      <c r="D25" s="64"/>
      <c r="E25" s="64"/>
      <c r="F25" s="99"/>
      <c r="G25" s="64"/>
      <c r="H25" s="64"/>
      <c r="I25" s="64"/>
      <c r="J25" s="64"/>
      <c r="K25" s="64"/>
      <c r="L25" s="64"/>
      <c r="M25" s="64"/>
      <c r="N25" s="82"/>
      <c r="O25" s="61"/>
    </row>
    <row r="26" spans="1:15" ht="13.5">
      <c r="A26" s="64"/>
      <c r="B26" s="56"/>
      <c r="C26" s="55"/>
      <c r="D26" s="55"/>
      <c r="E26" s="55"/>
      <c r="F26" s="56"/>
      <c r="G26" s="55"/>
      <c r="H26" s="55"/>
      <c r="I26" s="57"/>
      <c r="J26" s="55"/>
      <c r="K26" s="55"/>
      <c r="L26" s="55"/>
      <c r="M26" s="55"/>
      <c r="N26" s="83"/>
      <c r="O26" s="60"/>
    </row>
    <row r="27" spans="1:14" ht="12.75">
      <c r="A27" s="55"/>
      <c r="B27" s="56"/>
      <c r="C27" s="55"/>
      <c r="D27" s="55"/>
      <c r="E27" s="55"/>
      <c r="F27" s="56"/>
      <c r="G27" s="55"/>
      <c r="H27" s="55"/>
      <c r="I27" s="57"/>
      <c r="J27" s="55"/>
      <c r="K27" s="55"/>
      <c r="L27" s="55"/>
      <c r="M27" s="55"/>
      <c r="N27" s="83"/>
    </row>
    <row r="28" ht="12.75">
      <c r="A28" s="55"/>
    </row>
  </sheetData>
  <sheetProtection/>
  <mergeCells count="10">
    <mergeCell ref="C1:E1"/>
    <mergeCell ref="I23:K23"/>
    <mergeCell ref="I24:K24"/>
    <mergeCell ref="I1:K1"/>
    <mergeCell ref="M1:N1"/>
    <mergeCell ref="A1:A2"/>
    <mergeCell ref="B1:B2"/>
    <mergeCell ref="F1:F2"/>
    <mergeCell ref="G1:G2"/>
    <mergeCell ref="H1:H2"/>
  </mergeCells>
  <printOptions horizontalCentered="1"/>
  <pageMargins left="0.7874015748031497" right="0.7874015748031497" top="0.8267716535433072" bottom="0.2755905511811024" header="0.31496062992125984" footer="0.15748031496062992"/>
  <pageSetup horizontalDpi="300" verticalDpi="300" orientation="landscape" paperSize="9" scale="80" r:id="rId1"/>
  <headerFooter alignWithMargins="0">
    <oddHeader>&amp;CProgramma Triennale OO.PP. 2016-2018
Comune di Alliste
&amp;"Arial,Grassetto"Scheda 2 – Articolazione della copertura finanziaria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3:O33"/>
  <sheetViews>
    <sheetView view="pageLayout" workbookViewId="0" topLeftCell="C1">
      <selection activeCell="D12" sqref="D12"/>
    </sheetView>
  </sheetViews>
  <sheetFormatPr defaultColWidth="9.140625" defaultRowHeight="12.75"/>
  <cols>
    <col min="1" max="1" width="8.57421875" style="39" customWidth="1"/>
    <col min="2" max="2" width="7.7109375" style="39" customWidth="1"/>
    <col min="3" max="3" width="16.7109375" style="81" customWidth="1"/>
    <col min="4" max="4" width="46.140625" style="39" customWidth="1"/>
    <col min="5" max="5" width="8.7109375" style="39" customWidth="1"/>
    <col min="6" max="6" width="6.140625" style="39" bestFit="1" customWidth="1"/>
    <col min="7" max="7" width="14.140625" style="39" customWidth="1"/>
    <col min="8" max="8" width="6.421875" style="39" bestFit="1" customWidth="1"/>
    <col min="9" max="10" width="4.7109375" style="39" customWidth="1"/>
    <col min="11" max="11" width="6.421875" style="39" bestFit="1" customWidth="1"/>
    <col min="12" max="12" width="9.57421875" style="39" customWidth="1"/>
    <col min="13" max="14" width="6.7109375" style="39" customWidth="1"/>
    <col min="15" max="15" width="44.00390625" style="39" customWidth="1"/>
    <col min="16" max="16384" width="9.140625" style="39" customWidth="1"/>
  </cols>
  <sheetData>
    <row r="3" spans="2:15" ht="12.75"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5"/>
    </row>
    <row r="4" spans="2:15" ht="12.75">
      <c r="B4" s="223" t="s">
        <v>227</v>
      </c>
      <c r="C4" s="238" t="s">
        <v>239</v>
      </c>
      <c r="D4" s="223" t="s">
        <v>237</v>
      </c>
      <c r="E4" s="223" t="s">
        <v>238</v>
      </c>
      <c r="F4" s="223"/>
      <c r="G4" s="223" t="s">
        <v>236</v>
      </c>
      <c r="H4" s="223" t="s">
        <v>161</v>
      </c>
      <c r="I4" s="223" t="s">
        <v>54</v>
      </c>
      <c r="J4" s="223"/>
      <c r="K4" s="223" t="s">
        <v>232</v>
      </c>
      <c r="L4" s="223" t="s">
        <v>243</v>
      </c>
      <c r="M4" s="223" t="s">
        <v>233</v>
      </c>
      <c r="N4" s="223"/>
      <c r="O4" s="35"/>
    </row>
    <row r="5" spans="2:15" ht="25.5">
      <c r="B5" s="223"/>
      <c r="C5" s="238"/>
      <c r="D5" s="223"/>
      <c r="E5" s="73" t="s">
        <v>59</v>
      </c>
      <c r="F5" s="73" t="s">
        <v>60</v>
      </c>
      <c r="G5" s="223"/>
      <c r="H5" s="223"/>
      <c r="I5" s="73" t="s">
        <v>179</v>
      </c>
      <c r="J5" s="73" t="s">
        <v>180</v>
      </c>
      <c r="K5" s="223"/>
      <c r="L5" s="223"/>
      <c r="M5" s="73" t="s">
        <v>235</v>
      </c>
      <c r="N5" s="73" t="s">
        <v>234</v>
      </c>
      <c r="O5" s="50"/>
    </row>
    <row r="6" spans="2:15" ht="13.5">
      <c r="B6" s="74" t="s">
        <v>213</v>
      </c>
      <c r="C6" s="118">
        <v>81000570754201500</v>
      </c>
      <c r="D6" s="75" t="str">
        <f>'Scheda 2'!H3</f>
        <v>Realizazzione Pista Ciclabile Alliste-Felline</v>
      </c>
      <c r="E6" s="70" t="s">
        <v>187</v>
      </c>
      <c r="F6" s="70" t="s">
        <v>188</v>
      </c>
      <c r="G6" s="76">
        <v>250000</v>
      </c>
      <c r="H6" s="70" t="s">
        <v>172</v>
      </c>
      <c r="I6" s="70" t="s">
        <v>181</v>
      </c>
      <c r="J6" s="70" t="s">
        <v>181</v>
      </c>
      <c r="K6" s="70">
        <v>3</v>
      </c>
      <c r="L6" s="70" t="s">
        <v>156</v>
      </c>
      <c r="M6" s="74" t="s">
        <v>318</v>
      </c>
      <c r="N6" s="74" t="s">
        <v>352</v>
      </c>
      <c r="O6" s="60"/>
    </row>
    <row r="7" spans="2:15" ht="13.5">
      <c r="B7" s="77" t="s">
        <v>214</v>
      </c>
      <c r="C7" s="119" t="s">
        <v>357</v>
      </c>
      <c r="D7" s="75" t="str">
        <f>'Scheda 2'!H4</f>
        <v>Bonifica ex discarica RSU in località Monterotondo</v>
      </c>
      <c r="E7" s="70" t="s">
        <v>187</v>
      </c>
      <c r="F7" s="70" t="s">
        <v>188</v>
      </c>
      <c r="G7" s="76">
        <v>1285000</v>
      </c>
      <c r="H7" s="70" t="s">
        <v>174</v>
      </c>
      <c r="I7" s="70" t="s">
        <v>181</v>
      </c>
      <c r="J7" s="70" t="s">
        <v>181</v>
      </c>
      <c r="K7" s="70">
        <v>1</v>
      </c>
      <c r="L7" s="70" t="s">
        <v>154</v>
      </c>
      <c r="M7" s="74" t="s">
        <v>319</v>
      </c>
      <c r="N7" s="74" t="s">
        <v>354</v>
      </c>
      <c r="O7" s="60"/>
    </row>
    <row r="8" spans="2:15" ht="13.5">
      <c r="B8" s="77" t="s">
        <v>215</v>
      </c>
      <c r="C8" s="119" t="s">
        <v>306</v>
      </c>
      <c r="D8" s="75" t="s">
        <v>340</v>
      </c>
      <c r="E8" s="70" t="s">
        <v>187</v>
      </c>
      <c r="F8" s="70" t="s">
        <v>188</v>
      </c>
      <c r="G8" s="76">
        <v>460000</v>
      </c>
      <c r="H8" s="70" t="s">
        <v>164</v>
      </c>
      <c r="I8" s="70" t="s">
        <v>181</v>
      </c>
      <c r="J8" s="70" t="s">
        <v>181</v>
      </c>
      <c r="K8" s="70">
        <v>1</v>
      </c>
      <c r="L8" s="70" t="s">
        <v>156</v>
      </c>
      <c r="M8" s="74" t="s">
        <v>355</v>
      </c>
      <c r="N8" s="74" t="s">
        <v>356</v>
      </c>
      <c r="O8" s="60"/>
    </row>
    <row r="9" spans="2:15" ht="13.5">
      <c r="B9" s="149" t="s">
        <v>216</v>
      </c>
      <c r="C9" s="145" t="s">
        <v>307</v>
      </c>
      <c r="D9" s="146" t="s">
        <v>341</v>
      </c>
      <c r="E9" s="147" t="s">
        <v>187</v>
      </c>
      <c r="F9" s="147" t="s">
        <v>188</v>
      </c>
      <c r="G9" s="148">
        <v>290740.33</v>
      </c>
      <c r="H9" s="147" t="s">
        <v>166</v>
      </c>
      <c r="I9" s="147" t="s">
        <v>181</v>
      </c>
      <c r="J9" s="147" t="s">
        <v>181</v>
      </c>
      <c r="K9" s="147">
        <v>1</v>
      </c>
      <c r="L9" s="147" t="s">
        <v>158</v>
      </c>
      <c r="M9" s="149" t="s">
        <v>317</v>
      </c>
      <c r="N9" s="149" t="s">
        <v>351</v>
      </c>
      <c r="O9" s="60"/>
    </row>
    <row r="10" spans="2:15" ht="13.5">
      <c r="B10" s="149"/>
      <c r="C10" s="145"/>
      <c r="D10" s="146" t="s">
        <v>324</v>
      </c>
      <c r="E10" s="147" t="s">
        <v>304</v>
      </c>
      <c r="F10" s="147" t="s">
        <v>305</v>
      </c>
      <c r="G10" s="148">
        <v>912780</v>
      </c>
      <c r="H10" s="147" t="s">
        <v>164</v>
      </c>
      <c r="I10" s="147" t="s">
        <v>181</v>
      </c>
      <c r="J10" s="147" t="s">
        <v>181</v>
      </c>
      <c r="K10" s="147">
        <v>1</v>
      </c>
      <c r="L10" s="147" t="s">
        <v>156</v>
      </c>
      <c r="M10" s="149"/>
      <c r="N10" s="149"/>
      <c r="O10" s="60"/>
    </row>
    <row r="11" spans="2:15" ht="13.5">
      <c r="B11" s="149" t="s">
        <v>217</v>
      </c>
      <c r="C11" s="145" t="s">
        <v>308</v>
      </c>
      <c r="D11" s="146" t="s">
        <v>342</v>
      </c>
      <c r="E11" s="147" t="s">
        <v>304</v>
      </c>
      <c r="F11" s="147" t="s">
        <v>305</v>
      </c>
      <c r="G11" s="148">
        <v>1350909.2</v>
      </c>
      <c r="H11" s="147" t="s">
        <v>164</v>
      </c>
      <c r="I11" s="147" t="s">
        <v>181</v>
      </c>
      <c r="J11" s="147" t="s">
        <v>181</v>
      </c>
      <c r="K11" s="147">
        <v>3</v>
      </c>
      <c r="L11" s="147" t="s">
        <v>156</v>
      </c>
      <c r="M11" s="74" t="s">
        <v>347</v>
      </c>
      <c r="N11" s="74" t="s">
        <v>348</v>
      </c>
      <c r="O11" s="60"/>
    </row>
    <row r="12" spans="2:15" ht="13.5">
      <c r="B12" s="149" t="s">
        <v>218</v>
      </c>
      <c r="C12" s="145" t="s">
        <v>358</v>
      </c>
      <c r="D12" s="146" t="s">
        <v>343</v>
      </c>
      <c r="E12" s="147" t="s">
        <v>344</v>
      </c>
      <c r="F12" s="147" t="s">
        <v>188</v>
      </c>
      <c r="G12" s="148">
        <v>992615.25</v>
      </c>
      <c r="H12" s="147" t="s">
        <v>164</v>
      </c>
      <c r="I12" s="147" t="s">
        <v>181</v>
      </c>
      <c r="J12" s="147" t="s">
        <v>181</v>
      </c>
      <c r="K12" s="147">
        <v>1</v>
      </c>
      <c r="L12" s="147" t="s">
        <v>152</v>
      </c>
      <c r="M12" s="74" t="s">
        <v>321</v>
      </c>
      <c r="N12" s="74" t="s">
        <v>350</v>
      </c>
      <c r="O12" s="60"/>
    </row>
    <row r="13" spans="2:15" ht="13.5">
      <c r="B13" s="149" t="s">
        <v>219</v>
      </c>
      <c r="C13" s="145" t="s">
        <v>359</v>
      </c>
      <c r="D13" s="146" t="s">
        <v>345</v>
      </c>
      <c r="E13" s="147" t="s">
        <v>304</v>
      </c>
      <c r="F13" s="147" t="s">
        <v>305</v>
      </c>
      <c r="G13" s="148">
        <v>555000</v>
      </c>
      <c r="H13" s="147" t="s">
        <v>164</v>
      </c>
      <c r="I13" s="147" t="s">
        <v>181</v>
      </c>
      <c r="J13" s="147" t="s">
        <v>181</v>
      </c>
      <c r="K13" s="147">
        <v>2</v>
      </c>
      <c r="L13" s="147" t="s">
        <v>152</v>
      </c>
      <c r="M13" s="74" t="s">
        <v>319</v>
      </c>
      <c r="N13" s="74" t="s">
        <v>349</v>
      </c>
      <c r="O13" s="60"/>
    </row>
    <row r="14" spans="2:15" ht="13.5">
      <c r="B14" s="149" t="s">
        <v>220</v>
      </c>
      <c r="C14" s="118">
        <v>81000570754201500</v>
      </c>
      <c r="D14" s="146" t="s">
        <v>346</v>
      </c>
      <c r="E14" s="147" t="s">
        <v>344</v>
      </c>
      <c r="F14" s="147" t="s">
        <v>188</v>
      </c>
      <c r="G14" s="148">
        <v>800000</v>
      </c>
      <c r="H14" s="147" t="s">
        <v>164</v>
      </c>
      <c r="I14" s="147" t="s">
        <v>181</v>
      </c>
      <c r="J14" s="147" t="s">
        <v>181</v>
      </c>
      <c r="K14" s="147">
        <v>1</v>
      </c>
      <c r="L14" s="147" t="s">
        <v>152</v>
      </c>
      <c r="M14" s="74" t="s">
        <v>353</v>
      </c>
      <c r="N14" s="74" t="s">
        <v>348</v>
      </c>
      <c r="O14" s="60"/>
    </row>
    <row r="15" spans="2:15" ht="16.5">
      <c r="B15" s="233" t="s">
        <v>39</v>
      </c>
      <c r="C15" s="234"/>
      <c r="D15" s="234"/>
      <c r="E15" s="234"/>
      <c r="F15" s="234"/>
      <c r="G15" s="78">
        <f>SUM(G6:G14)</f>
        <v>6897044.78</v>
      </c>
      <c r="H15" s="234"/>
      <c r="I15" s="235"/>
      <c r="J15" s="235"/>
      <c r="K15" s="235"/>
      <c r="L15" s="235"/>
      <c r="M15" s="235"/>
      <c r="N15" s="235"/>
      <c r="O15" s="35"/>
    </row>
    <row r="16" spans="2:15" ht="12.75">
      <c r="B16" s="36"/>
      <c r="C16" s="79"/>
      <c r="D16" s="36"/>
      <c r="E16" s="36"/>
      <c r="F16" s="43"/>
      <c r="G16" s="36"/>
      <c r="H16" s="36"/>
      <c r="I16" s="36"/>
      <c r="J16" s="36"/>
      <c r="K16" s="36"/>
      <c r="L16" s="36"/>
      <c r="M16" s="36"/>
      <c r="N16" s="36"/>
      <c r="O16" s="35"/>
    </row>
    <row r="17" spans="2:15" ht="12.75">
      <c r="B17" s="66" t="s">
        <v>322</v>
      </c>
      <c r="C17" s="80"/>
      <c r="D17" s="35"/>
      <c r="E17" s="35"/>
      <c r="F17" s="35"/>
      <c r="G17" s="35"/>
      <c r="H17" s="35"/>
      <c r="I17" s="62"/>
      <c r="J17" s="62"/>
      <c r="K17" s="62"/>
      <c r="L17" s="62"/>
      <c r="M17" s="62"/>
      <c r="N17" s="62"/>
      <c r="O17" s="35"/>
    </row>
    <row r="18" spans="2:15" ht="12.75">
      <c r="B18" s="35"/>
      <c r="C18" s="80"/>
      <c r="D18" s="35"/>
      <c r="E18" s="35"/>
      <c r="F18" s="35"/>
      <c r="G18" s="35"/>
      <c r="H18" s="35"/>
      <c r="I18" s="221" t="s">
        <v>245</v>
      </c>
      <c r="J18" s="221"/>
      <c r="K18" s="236"/>
      <c r="L18" s="237"/>
      <c r="M18" s="237"/>
      <c r="N18" s="62"/>
      <c r="O18" s="35"/>
    </row>
    <row r="19" spans="2:15" ht="12.75">
      <c r="B19" s="35"/>
      <c r="C19" s="80"/>
      <c r="D19" s="35"/>
      <c r="E19" s="35"/>
      <c r="F19" s="35"/>
      <c r="G19" s="35"/>
      <c r="H19" s="35"/>
      <c r="I19" s="221" t="s">
        <v>303</v>
      </c>
      <c r="J19" s="221"/>
      <c r="K19" s="236"/>
      <c r="L19" s="237"/>
      <c r="M19" s="237"/>
      <c r="N19" s="62"/>
      <c r="O19" s="35"/>
    </row>
    <row r="20" spans="2:15" ht="12.75">
      <c r="B20" s="35"/>
      <c r="C20" s="80"/>
      <c r="D20" s="35"/>
      <c r="E20" s="35"/>
      <c r="F20" s="35"/>
      <c r="G20" s="35"/>
      <c r="H20" s="35"/>
      <c r="I20" s="62"/>
      <c r="J20" s="62"/>
      <c r="K20" s="62"/>
      <c r="L20" s="62"/>
      <c r="M20" s="62"/>
      <c r="N20" s="62"/>
      <c r="O20" s="35"/>
    </row>
    <row r="21" spans="2:15" ht="12.75">
      <c r="B21" s="35"/>
      <c r="C21" s="80"/>
      <c r="D21" s="35"/>
      <c r="E21" s="35"/>
      <c r="F21" s="35"/>
      <c r="G21" s="35"/>
      <c r="H21" s="35"/>
      <c r="I21" s="62"/>
      <c r="J21" s="62"/>
      <c r="K21" s="62"/>
      <c r="L21" s="62"/>
      <c r="M21" s="62"/>
      <c r="N21" s="62"/>
      <c r="O21" s="35"/>
    </row>
    <row r="22" spans="2:15" ht="12.75">
      <c r="B22" s="35"/>
      <c r="C22" s="80"/>
      <c r="D22" s="35"/>
      <c r="E22" s="35"/>
      <c r="F22" s="35"/>
      <c r="G22" s="35"/>
      <c r="H22" s="35"/>
      <c r="I22" s="62"/>
      <c r="J22" s="62"/>
      <c r="K22" s="62"/>
      <c r="L22" s="62"/>
      <c r="M22" s="62"/>
      <c r="N22" s="62"/>
      <c r="O22" s="35"/>
    </row>
    <row r="23" spans="2:15" ht="12.75">
      <c r="B23" s="232"/>
      <c r="C23" s="232"/>
      <c r="D23" s="232"/>
      <c r="E23" s="232"/>
      <c r="F23" s="232"/>
      <c r="G23" s="232"/>
      <c r="H23" s="232"/>
      <c r="I23" s="232"/>
      <c r="J23" s="232"/>
      <c r="K23" s="232"/>
      <c r="L23" s="232"/>
      <c r="M23" s="232"/>
      <c r="N23" s="232"/>
      <c r="O23" s="35"/>
    </row>
    <row r="24" spans="2:15" ht="12.75">
      <c r="B24" s="232" t="s">
        <v>69</v>
      </c>
      <c r="C24" s="232"/>
      <c r="D24" s="232"/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232"/>
    </row>
    <row r="25" spans="2:15" ht="12.75">
      <c r="B25" s="232" t="s">
        <v>198</v>
      </c>
      <c r="C25" s="232"/>
      <c r="D25" s="232"/>
      <c r="E25" s="232"/>
      <c r="F25" s="232"/>
      <c r="G25" s="232"/>
      <c r="H25" s="232"/>
      <c r="I25" s="232"/>
      <c r="J25" s="232"/>
      <c r="K25" s="232"/>
      <c r="L25" s="232"/>
      <c r="M25" s="232"/>
      <c r="N25" s="232"/>
      <c r="O25" s="232"/>
    </row>
    <row r="26" spans="2:15" ht="12.75">
      <c r="B26" s="232" t="s">
        <v>71</v>
      </c>
      <c r="C26" s="232"/>
      <c r="D26" s="232"/>
      <c r="E26" s="232"/>
      <c r="F26" s="232"/>
      <c r="G26" s="232"/>
      <c r="H26" s="232"/>
      <c r="I26" s="232"/>
      <c r="J26" s="232"/>
      <c r="K26" s="232"/>
      <c r="L26" s="232"/>
      <c r="M26" s="232"/>
      <c r="N26" s="232"/>
      <c r="O26" s="232"/>
    </row>
    <row r="27" spans="2:15" ht="12.75">
      <c r="B27" s="232" t="s">
        <v>72</v>
      </c>
      <c r="C27" s="232"/>
      <c r="D27" s="232"/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32"/>
    </row>
    <row r="28" spans="2:15" ht="12.75">
      <c r="B28" s="232" t="s">
        <v>73</v>
      </c>
      <c r="C28" s="232"/>
      <c r="D28" s="232"/>
      <c r="E28" s="232"/>
      <c r="F28" s="232"/>
      <c r="G28" s="232"/>
      <c r="H28" s="232"/>
      <c r="I28" s="232"/>
      <c r="J28" s="232"/>
      <c r="K28" s="232"/>
      <c r="L28" s="232"/>
      <c r="M28" s="232"/>
      <c r="N28" s="232"/>
      <c r="O28" s="232"/>
    </row>
    <row r="33" ht="12.75">
      <c r="G33" s="39" t="s">
        <v>199</v>
      </c>
    </row>
  </sheetData>
  <sheetProtection/>
  <mergeCells count="20">
    <mergeCell ref="I18:M18"/>
    <mergeCell ref="I19:M19"/>
    <mergeCell ref="B26:O26"/>
    <mergeCell ref="B27:O27"/>
    <mergeCell ref="B28:O28"/>
    <mergeCell ref="H4:H5"/>
    <mergeCell ref="B4:B5"/>
    <mergeCell ref="C4:C5"/>
    <mergeCell ref="D4:D5"/>
    <mergeCell ref="G4:G5"/>
    <mergeCell ref="B23:N23"/>
    <mergeCell ref="B24:O24"/>
    <mergeCell ref="B25:O25"/>
    <mergeCell ref="B15:F15"/>
    <mergeCell ref="H15:N15"/>
    <mergeCell ref="E4:F4"/>
    <mergeCell ref="I4:J4"/>
    <mergeCell ref="M4:N4"/>
    <mergeCell ref="L4:L5"/>
    <mergeCell ref="K4:K5"/>
  </mergeCells>
  <printOptions horizontalCentered="1"/>
  <pageMargins left="0.7874015748031497" right="0.7874015748031497" top="0.8661417322834646" bottom="0.3937007874015748" header="0.2362204724409449" footer="0.2755905511811024"/>
  <pageSetup fitToHeight="1" fitToWidth="1" horizontalDpi="300" verticalDpi="300" orientation="landscape" paperSize="9" scale="66" r:id="rId1"/>
  <headerFooter alignWithMargins="0">
    <oddHeader>&amp;CProgramma Triennale OO.PP. 2016-2018
Comune di Alliste
&amp;"Arial,Grassetto"Scheda 3 – Elenco annuale 2016&amp;"Arial,Normale"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4"/>
  <sheetViews>
    <sheetView zoomScalePageLayoutView="0" workbookViewId="0" topLeftCell="A1">
      <selection activeCell="B2" sqref="B2:H2"/>
    </sheetView>
  </sheetViews>
  <sheetFormatPr defaultColWidth="9.140625" defaultRowHeight="12.75"/>
  <cols>
    <col min="2" max="2" width="11.7109375" style="0" customWidth="1"/>
    <col min="3" max="3" width="30.7109375" style="0" customWidth="1"/>
    <col min="4" max="5" width="11.7109375" style="0" customWidth="1"/>
    <col min="6" max="8" width="16.7109375" style="0" customWidth="1"/>
  </cols>
  <sheetData>
    <row r="2" spans="2:8" ht="15.75" customHeight="1">
      <c r="B2" s="246" t="s">
        <v>361</v>
      </c>
      <c r="C2" s="246"/>
      <c r="D2" s="246"/>
      <c r="E2" s="246"/>
      <c r="F2" s="246"/>
      <c r="G2" s="246"/>
      <c r="H2" s="246"/>
    </row>
    <row r="3" spans="2:8" ht="15.75" customHeight="1">
      <c r="B3" s="246" t="s">
        <v>178</v>
      </c>
      <c r="C3" s="246"/>
      <c r="D3" s="246"/>
      <c r="E3" s="246"/>
      <c r="F3" s="246"/>
      <c r="G3" s="246"/>
      <c r="H3" s="246"/>
    </row>
    <row r="4" spans="2:8" ht="15.75" customHeight="1">
      <c r="B4" s="32"/>
      <c r="C4" s="32"/>
      <c r="D4" s="32"/>
      <c r="E4" s="32"/>
      <c r="F4" s="32"/>
      <c r="G4" s="32"/>
      <c r="H4" s="32"/>
    </row>
    <row r="5" spans="2:8" ht="25.5" customHeight="1">
      <c r="B5" s="246" t="s">
        <v>192</v>
      </c>
      <c r="C5" s="246"/>
      <c r="D5" s="246"/>
      <c r="E5" s="246"/>
      <c r="F5" s="246"/>
      <c r="G5" s="246"/>
      <c r="H5" s="246"/>
    </row>
    <row r="6" spans="2:8" ht="13.5" thickBot="1">
      <c r="B6" s="245"/>
      <c r="C6" s="245"/>
      <c r="D6" s="245"/>
      <c r="E6" s="245"/>
      <c r="F6" s="245"/>
      <c r="G6" s="245"/>
      <c r="H6" s="245"/>
    </row>
    <row r="7" spans="2:9" ht="12.75" customHeight="1">
      <c r="B7" s="239" t="s">
        <v>191</v>
      </c>
      <c r="C7" s="240"/>
      <c r="D7" s="240"/>
      <c r="E7" s="241"/>
      <c r="F7" s="239" t="s">
        <v>184</v>
      </c>
      <c r="G7" s="240"/>
      <c r="H7" s="241"/>
      <c r="I7" s="47"/>
    </row>
    <row r="8" spans="2:9" ht="13.5" thickBot="1">
      <c r="B8" s="242"/>
      <c r="C8" s="243"/>
      <c r="D8" s="243"/>
      <c r="E8" s="244"/>
      <c r="F8" s="242"/>
      <c r="G8" s="243"/>
      <c r="H8" s="244"/>
      <c r="I8" s="47"/>
    </row>
    <row r="9" spans="2:9" ht="30" customHeight="1" thickBot="1">
      <c r="B9" s="44" t="s">
        <v>185</v>
      </c>
      <c r="C9" s="44" t="s">
        <v>79</v>
      </c>
      <c r="D9" s="41" t="s">
        <v>183</v>
      </c>
      <c r="E9" s="41" t="s">
        <v>182</v>
      </c>
      <c r="F9" s="44" t="s">
        <v>84</v>
      </c>
      <c r="G9" s="41" t="s">
        <v>85</v>
      </c>
      <c r="H9" s="44" t="s">
        <v>86</v>
      </c>
      <c r="I9" s="47"/>
    </row>
    <row r="10" spans="2:8" ht="30" customHeight="1" thickBot="1">
      <c r="B10" s="33"/>
      <c r="C10" s="33"/>
      <c r="D10" s="40"/>
      <c r="E10" s="40"/>
      <c r="F10" s="45"/>
      <c r="G10" s="45">
        <v>0</v>
      </c>
      <c r="H10" s="45">
        <v>0</v>
      </c>
    </row>
    <row r="11" spans="2:8" ht="13.5" thickBot="1">
      <c r="B11" s="37"/>
      <c r="C11" s="34"/>
      <c r="D11" s="34"/>
      <c r="E11" s="34"/>
      <c r="F11" s="45"/>
      <c r="G11" s="46"/>
      <c r="H11" s="46"/>
    </row>
    <row r="12" spans="2:8" ht="13.5" thickBot="1">
      <c r="B12" s="37"/>
      <c r="C12" s="34"/>
      <c r="D12" s="34"/>
      <c r="E12" s="34"/>
      <c r="F12" s="45"/>
      <c r="G12" s="46"/>
      <c r="H12" s="46"/>
    </row>
    <row r="13" spans="2:8" ht="13.5" thickBot="1">
      <c r="B13" s="37"/>
      <c r="C13" s="34"/>
      <c r="D13" s="34"/>
      <c r="E13" s="34"/>
      <c r="F13" s="45"/>
      <c r="G13" s="46"/>
      <c r="H13" s="46"/>
    </row>
    <row r="14" spans="2:8" ht="13.5" thickBot="1">
      <c r="B14" s="42"/>
      <c r="C14" s="38"/>
      <c r="D14" s="38"/>
      <c r="E14" s="38"/>
      <c r="F14" s="45"/>
      <c r="G14" s="46"/>
      <c r="H14" s="46"/>
    </row>
    <row r="15" spans="2:8" ht="13.5" customHeight="1" thickBot="1">
      <c r="B15" s="247"/>
      <c r="C15" s="247"/>
      <c r="D15" s="248" t="s">
        <v>39</v>
      </c>
      <c r="E15" s="249"/>
      <c r="F15" s="45">
        <f>SUM(F10:F14)</f>
        <v>0</v>
      </c>
      <c r="G15" s="45">
        <f>SUM(G10:G14)</f>
        <v>0</v>
      </c>
      <c r="H15" s="45">
        <f>SUM(H10:H14)</f>
        <v>0</v>
      </c>
    </row>
    <row r="16" spans="2:8" ht="12.75">
      <c r="B16" s="35"/>
      <c r="C16" s="35"/>
      <c r="D16" s="35"/>
      <c r="E16" s="35"/>
      <c r="F16" s="35"/>
      <c r="G16" s="247"/>
      <c r="H16" s="247"/>
    </row>
    <row r="17" spans="2:8" ht="12.75" customHeight="1">
      <c r="B17" s="35"/>
      <c r="C17" s="35"/>
      <c r="D17" s="35"/>
      <c r="E17" s="35"/>
      <c r="G17" s="250" t="s">
        <v>16</v>
      </c>
      <c r="H17" s="250"/>
    </row>
    <row r="18" spans="2:8" ht="12.75" customHeight="1">
      <c r="B18" s="35"/>
      <c r="C18" s="35"/>
      <c r="D18" s="35"/>
      <c r="E18" s="35"/>
      <c r="G18" s="250" t="s">
        <v>309</v>
      </c>
      <c r="H18" s="250"/>
    </row>
    <row r="19" spans="2:8" ht="12.75">
      <c r="B19" s="35"/>
      <c r="C19" s="35"/>
      <c r="D19" s="35"/>
      <c r="E19" s="35"/>
      <c r="F19" s="35"/>
      <c r="G19" s="251"/>
      <c r="H19" s="251"/>
    </row>
    <row r="20" spans="2:8" ht="12.75" customHeight="1">
      <c r="B20" s="232" t="s">
        <v>87</v>
      </c>
      <c r="C20" s="232"/>
      <c r="D20" s="232"/>
      <c r="E20" s="232"/>
      <c r="F20" s="232"/>
      <c r="G20" s="232"/>
      <c r="H20" s="232"/>
    </row>
    <row r="21" spans="2:8" ht="12.75">
      <c r="B21" s="39"/>
      <c r="C21" s="39"/>
      <c r="D21" s="39"/>
      <c r="E21" s="39"/>
      <c r="F21" s="39"/>
      <c r="G21" s="39"/>
      <c r="H21" s="39"/>
    </row>
    <row r="24" spans="3:4" ht="12.75">
      <c r="C24" s="48"/>
      <c r="D24" s="48"/>
    </row>
  </sheetData>
  <sheetProtection/>
  <mergeCells count="13">
    <mergeCell ref="B15:C15"/>
    <mergeCell ref="D15:E15"/>
    <mergeCell ref="B20:H20"/>
    <mergeCell ref="G16:H16"/>
    <mergeCell ref="G17:H17"/>
    <mergeCell ref="G19:H19"/>
    <mergeCell ref="G18:H18"/>
    <mergeCell ref="B7:E8"/>
    <mergeCell ref="B6:H6"/>
    <mergeCell ref="F7:H8"/>
    <mergeCell ref="B2:H2"/>
    <mergeCell ref="B3:H3"/>
    <mergeCell ref="B5:H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D88"/>
  <sheetViews>
    <sheetView zoomScalePageLayoutView="0" workbookViewId="0" topLeftCell="B1">
      <selection activeCell="E48" sqref="E48:E52"/>
    </sheetView>
  </sheetViews>
  <sheetFormatPr defaultColWidth="9.140625" defaultRowHeight="12.75"/>
  <cols>
    <col min="1" max="1" width="10.421875" style="89" customWidth="1"/>
    <col min="2" max="2" width="7.57421875" style="89" customWidth="1"/>
    <col min="3" max="3" width="6.57421875" style="98" bestFit="1" customWidth="1"/>
    <col min="4" max="4" width="61.57421875" style="89" customWidth="1"/>
    <col min="5" max="5" width="30.7109375" style="89" customWidth="1"/>
    <col min="6" max="16384" width="9.140625" style="89" customWidth="1"/>
  </cols>
  <sheetData>
    <row r="2" spans="3:4" ht="12">
      <c r="C2" s="253" t="s">
        <v>88</v>
      </c>
      <c r="D2" s="253"/>
    </row>
    <row r="3" spans="3:4" ht="12">
      <c r="C3" s="95" t="s">
        <v>89</v>
      </c>
      <c r="D3" s="91" t="s">
        <v>90</v>
      </c>
    </row>
    <row r="4" spans="3:4" ht="12">
      <c r="C4" s="87" t="s">
        <v>213</v>
      </c>
      <c r="D4" s="88" t="s">
        <v>248</v>
      </c>
    </row>
    <row r="5" spans="3:4" ht="12">
      <c r="C5" s="87" t="s">
        <v>214</v>
      </c>
      <c r="D5" s="88" t="s">
        <v>92</v>
      </c>
    </row>
    <row r="6" spans="3:4" ht="12">
      <c r="C6" s="87" t="s">
        <v>215</v>
      </c>
      <c r="D6" s="88" t="s">
        <v>93</v>
      </c>
    </row>
    <row r="7" spans="3:4" ht="12">
      <c r="C7" s="87" t="s">
        <v>216</v>
      </c>
      <c r="D7" s="88" t="s">
        <v>94</v>
      </c>
    </row>
    <row r="8" spans="3:4" ht="12">
      <c r="C8" s="87" t="s">
        <v>217</v>
      </c>
      <c r="D8" s="88" t="s">
        <v>95</v>
      </c>
    </row>
    <row r="9" spans="3:4" ht="12">
      <c r="C9" s="87" t="s">
        <v>218</v>
      </c>
      <c r="D9" s="88" t="s">
        <v>249</v>
      </c>
    </row>
    <row r="13" spans="2:4" ht="12">
      <c r="B13" s="253" t="s">
        <v>101</v>
      </c>
      <c r="C13" s="253"/>
      <c r="D13" s="253"/>
    </row>
    <row r="14" spans="2:4" ht="12">
      <c r="B14" s="254" t="s">
        <v>89</v>
      </c>
      <c r="C14" s="254"/>
      <c r="D14" s="91" t="s">
        <v>90</v>
      </c>
    </row>
    <row r="15" spans="2:4" ht="12">
      <c r="B15" s="92" t="s">
        <v>102</v>
      </c>
      <c r="C15" s="87" t="s">
        <v>213</v>
      </c>
      <c r="D15" s="88" t="s">
        <v>250</v>
      </c>
    </row>
    <row r="16" spans="2:4" ht="12">
      <c r="B16" s="92" t="s">
        <v>102</v>
      </c>
      <c r="C16" s="87" t="s">
        <v>214</v>
      </c>
      <c r="D16" s="88" t="s">
        <v>251</v>
      </c>
    </row>
    <row r="17" spans="2:4" ht="12">
      <c r="B17" s="92" t="s">
        <v>102</v>
      </c>
      <c r="C17" s="87" t="s">
        <v>215</v>
      </c>
      <c r="D17" s="88" t="s">
        <v>252</v>
      </c>
    </row>
    <row r="18" spans="2:4" ht="12">
      <c r="B18" s="92" t="s">
        <v>102</v>
      </c>
      <c r="C18" s="87" t="s">
        <v>216</v>
      </c>
      <c r="D18" s="88" t="s">
        <v>253</v>
      </c>
    </row>
    <row r="19" spans="2:4" ht="12">
      <c r="B19" s="92" t="s">
        <v>102</v>
      </c>
      <c r="C19" s="87">
        <v>88</v>
      </c>
      <c r="D19" s="88" t="s">
        <v>254</v>
      </c>
    </row>
    <row r="20" spans="2:4" ht="12">
      <c r="B20" s="92" t="s">
        <v>108</v>
      </c>
      <c r="C20" s="87" t="s">
        <v>217</v>
      </c>
      <c r="D20" s="88" t="s">
        <v>255</v>
      </c>
    </row>
    <row r="21" spans="2:4" ht="12">
      <c r="B21" s="92" t="s">
        <v>108</v>
      </c>
      <c r="C21" s="87">
        <v>11</v>
      </c>
      <c r="D21" s="88" t="s">
        <v>256</v>
      </c>
    </row>
    <row r="22" spans="2:4" ht="12">
      <c r="B22" s="92" t="s">
        <v>108</v>
      </c>
      <c r="C22" s="87">
        <v>15</v>
      </c>
      <c r="D22" s="88" t="s">
        <v>257</v>
      </c>
    </row>
    <row r="23" spans="2:4" ht="12">
      <c r="B23" s="92" t="s">
        <v>108</v>
      </c>
      <c r="C23" s="87">
        <v>99</v>
      </c>
      <c r="D23" s="88" t="s">
        <v>258</v>
      </c>
    </row>
    <row r="24" spans="2:4" ht="12">
      <c r="B24" s="92" t="s">
        <v>113</v>
      </c>
      <c r="C24" s="87" t="s">
        <v>218</v>
      </c>
      <c r="D24" s="88" t="s">
        <v>259</v>
      </c>
    </row>
    <row r="25" spans="2:4" ht="12">
      <c r="B25" s="92" t="s">
        <v>113</v>
      </c>
      <c r="C25" s="87">
        <v>16</v>
      </c>
      <c r="D25" s="88" t="s">
        <v>260</v>
      </c>
    </row>
    <row r="26" spans="2:4" ht="12">
      <c r="B26" s="92" t="s">
        <v>113</v>
      </c>
      <c r="C26" s="87">
        <v>99</v>
      </c>
      <c r="D26" s="88" t="s">
        <v>261</v>
      </c>
    </row>
    <row r="27" spans="2:4" ht="12">
      <c r="B27" s="92" t="s">
        <v>117</v>
      </c>
      <c r="C27" s="87" t="s">
        <v>219</v>
      </c>
      <c r="D27" s="88" t="s">
        <v>262</v>
      </c>
    </row>
    <row r="28" spans="2:4" ht="12">
      <c r="B28" s="92" t="s">
        <v>117</v>
      </c>
      <c r="C28" s="87">
        <v>13</v>
      </c>
      <c r="D28" s="88" t="s">
        <v>263</v>
      </c>
    </row>
    <row r="29" spans="2:4" ht="12">
      <c r="B29" s="92" t="s">
        <v>117</v>
      </c>
      <c r="C29" s="87">
        <v>14</v>
      </c>
      <c r="D29" s="88" t="s">
        <v>264</v>
      </c>
    </row>
    <row r="30" spans="2:4" ht="12">
      <c r="B30" s="92" t="s">
        <v>117</v>
      </c>
      <c r="C30" s="87">
        <v>39</v>
      </c>
      <c r="D30" s="88" t="s">
        <v>265</v>
      </c>
    </row>
    <row r="31" spans="2:4" ht="12">
      <c r="B31" s="92" t="s">
        <v>117</v>
      </c>
      <c r="C31" s="87">
        <v>40</v>
      </c>
      <c r="D31" s="88" t="s">
        <v>266</v>
      </c>
    </row>
    <row r="32" spans="2:4" ht="12">
      <c r="B32" s="92" t="s">
        <v>123</v>
      </c>
      <c r="C32" s="87" t="s">
        <v>220</v>
      </c>
      <c r="D32" s="88" t="s">
        <v>267</v>
      </c>
    </row>
    <row r="33" spans="2:4" ht="12">
      <c r="B33" s="92" t="s">
        <v>123</v>
      </c>
      <c r="C33" s="87" t="s">
        <v>221</v>
      </c>
      <c r="D33" s="88" t="s">
        <v>268</v>
      </c>
    </row>
    <row r="34" spans="2:4" ht="12">
      <c r="B34" s="92" t="s">
        <v>123</v>
      </c>
      <c r="C34" s="87">
        <v>10</v>
      </c>
      <c r="D34" s="88" t="s">
        <v>269</v>
      </c>
    </row>
    <row r="35" spans="2:4" ht="12">
      <c r="B35" s="92" t="s">
        <v>123</v>
      </c>
      <c r="C35" s="87">
        <v>11</v>
      </c>
      <c r="D35" s="88" t="s">
        <v>270</v>
      </c>
    </row>
    <row r="36" spans="2:4" ht="12">
      <c r="B36" s="92" t="s">
        <v>123</v>
      </c>
      <c r="C36" s="87">
        <v>12</v>
      </c>
      <c r="D36" s="88" t="s">
        <v>271</v>
      </c>
    </row>
    <row r="37" spans="2:4" ht="12">
      <c r="B37" s="92" t="s">
        <v>123</v>
      </c>
      <c r="C37" s="87">
        <v>30</v>
      </c>
      <c r="D37" s="88" t="s">
        <v>272</v>
      </c>
    </row>
    <row r="38" spans="2:4" ht="12">
      <c r="B38" s="92" t="s">
        <v>123</v>
      </c>
      <c r="C38" s="87">
        <v>31</v>
      </c>
      <c r="D38" s="88" t="s">
        <v>273</v>
      </c>
    </row>
    <row r="39" spans="2:4" ht="12">
      <c r="B39" s="92" t="s">
        <v>123</v>
      </c>
      <c r="C39" s="87">
        <v>32</v>
      </c>
      <c r="D39" s="88" t="s">
        <v>274</v>
      </c>
    </row>
    <row r="40" spans="2:4" ht="12">
      <c r="B40" s="92" t="s">
        <v>123</v>
      </c>
      <c r="C40" s="87">
        <v>33</v>
      </c>
      <c r="D40" s="88" t="s">
        <v>275</v>
      </c>
    </row>
    <row r="41" spans="2:4" ht="12">
      <c r="B41" s="92" t="s">
        <v>123</v>
      </c>
      <c r="C41" s="87">
        <v>34</v>
      </c>
      <c r="D41" s="88" t="s">
        <v>276</v>
      </c>
    </row>
    <row r="42" spans="2:4" ht="12">
      <c r="B42" s="92" t="s">
        <v>123</v>
      </c>
      <c r="C42" s="87">
        <v>35</v>
      </c>
      <c r="D42" s="88" t="s">
        <v>277</v>
      </c>
    </row>
    <row r="43" spans="2:4" ht="12">
      <c r="B43" s="92" t="s">
        <v>123</v>
      </c>
      <c r="C43" s="87">
        <v>36</v>
      </c>
      <c r="D43" s="88" t="s">
        <v>278</v>
      </c>
    </row>
    <row r="44" spans="2:4" ht="12">
      <c r="B44" s="92" t="s">
        <v>123</v>
      </c>
      <c r="C44" s="87">
        <v>37</v>
      </c>
      <c r="D44" s="88" t="s">
        <v>279</v>
      </c>
    </row>
    <row r="45" spans="2:4" ht="12">
      <c r="B45" s="92" t="s">
        <v>137</v>
      </c>
      <c r="C45" s="87">
        <v>90</v>
      </c>
      <c r="D45" s="88" t="s">
        <v>280</v>
      </c>
    </row>
    <row r="46" spans="2:4" ht="12">
      <c r="B46" s="92" t="s">
        <v>139</v>
      </c>
      <c r="C46" s="87">
        <v>40</v>
      </c>
      <c r="D46" s="88" t="s">
        <v>281</v>
      </c>
    </row>
    <row r="47" spans="2:4" ht="12">
      <c r="B47" s="92" t="s">
        <v>139</v>
      </c>
      <c r="C47" s="87">
        <v>41</v>
      </c>
      <c r="D47" s="88" t="s">
        <v>282</v>
      </c>
    </row>
    <row r="48" spans="2:4" ht="12">
      <c r="B48" s="92" t="s">
        <v>139</v>
      </c>
      <c r="C48" s="87">
        <v>99</v>
      </c>
      <c r="D48" s="88" t="s">
        <v>100</v>
      </c>
    </row>
    <row r="52" spans="3:4" ht="12">
      <c r="C52" s="253" t="s">
        <v>143</v>
      </c>
      <c r="D52" s="253"/>
    </row>
    <row r="53" spans="3:4" ht="12">
      <c r="C53" s="95" t="s">
        <v>89</v>
      </c>
      <c r="D53" s="91" t="s">
        <v>144</v>
      </c>
    </row>
    <row r="54" spans="3:4" ht="12">
      <c r="C54" s="87" t="s">
        <v>213</v>
      </c>
      <c r="D54" s="88" t="s">
        <v>145</v>
      </c>
    </row>
    <row r="55" spans="3:4" ht="12">
      <c r="C55" s="87" t="s">
        <v>214</v>
      </c>
      <c r="D55" s="88" t="s">
        <v>146</v>
      </c>
    </row>
    <row r="56" spans="3:4" ht="12">
      <c r="C56" s="87" t="s">
        <v>215</v>
      </c>
      <c r="D56" s="88" t="s">
        <v>147</v>
      </c>
    </row>
    <row r="57" spans="3:4" ht="12">
      <c r="C57" s="87" t="s">
        <v>216</v>
      </c>
      <c r="D57" s="88" t="s">
        <v>148</v>
      </c>
    </row>
    <row r="58" spans="3:4" ht="12">
      <c r="C58" s="87" t="s">
        <v>217</v>
      </c>
      <c r="D58" s="88" t="s">
        <v>283</v>
      </c>
    </row>
    <row r="59" spans="3:4" ht="12">
      <c r="C59" s="87">
        <v>99</v>
      </c>
      <c r="D59" s="88" t="s">
        <v>100</v>
      </c>
    </row>
    <row r="62" spans="3:4" ht="12">
      <c r="C62" s="253" t="s">
        <v>150</v>
      </c>
      <c r="D62" s="253"/>
    </row>
    <row r="63" spans="3:4" ht="12">
      <c r="C63" s="96" t="s">
        <v>89</v>
      </c>
      <c r="D63" s="90" t="s">
        <v>151</v>
      </c>
    </row>
    <row r="64" spans="3:4" ht="12">
      <c r="C64" s="87" t="s">
        <v>152</v>
      </c>
      <c r="D64" s="93" t="s">
        <v>153</v>
      </c>
    </row>
    <row r="65" spans="3:4" ht="12">
      <c r="C65" s="87" t="s">
        <v>154</v>
      </c>
      <c r="D65" s="93" t="s">
        <v>155</v>
      </c>
    </row>
    <row r="66" spans="3:4" ht="12">
      <c r="C66" s="87" t="s">
        <v>156</v>
      </c>
      <c r="D66" s="93" t="s">
        <v>157</v>
      </c>
    </row>
    <row r="67" spans="3:4" ht="12">
      <c r="C67" s="87" t="s">
        <v>158</v>
      </c>
      <c r="D67" s="93" t="s">
        <v>159</v>
      </c>
    </row>
    <row r="68" spans="3:4" ht="12">
      <c r="C68" s="87" t="s">
        <v>284</v>
      </c>
      <c r="D68" s="88" t="s">
        <v>285</v>
      </c>
    </row>
    <row r="71" spans="3:4" ht="12">
      <c r="C71" s="253" t="s">
        <v>160</v>
      </c>
      <c r="D71" s="253"/>
    </row>
    <row r="72" spans="3:4" ht="12">
      <c r="C72" s="96" t="s">
        <v>89</v>
      </c>
      <c r="D72" s="90" t="s">
        <v>161</v>
      </c>
    </row>
    <row r="73" spans="3:4" ht="12">
      <c r="C73" s="87" t="s">
        <v>162</v>
      </c>
      <c r="D73" s="88" t="s">
        <v>163</v>
      </c>
    </row>
    <row r="74" spans="3:4" ht="12">
      <c r="C74" s="87" t="s">
        <v>164</v>
      </c>
      <c r="D74" s="88" t="s">
        <v>165</v>
      </c>
    </row>
    <row r="75" spans="3:4" ht="12">
      <c r="C75" s="87" t="s">
        <v>166</v>
      </c>
      <c r="D75" s="88" t="s">
        <v>286</v>
      </c>
    </row>
    <row r="76" spans="3:4" ht="12">
      <c r="C76" s="87" t="s">
        <v>168</v>
      </c>
      <c r="D76" s="88" t="s">
        <v>287</v>
      </c>
    </row>
    <row r="77" spans="3:4" ht="12">
      <c r="C77" s="87" t="s">
        <v>170</v>
      </c>
      <c r="D77" s="88" t="s">
        <v>171</v>
      </c>
    </row>
    <row r="78" spans="3:4" ht="12">
      <c r="C78" s="87" t="s">
        <v>172</v>
      </c>
      <c r="D78" s="88" t="s">
        <v>173</v>
      </c>
    </row>
    <row r="79" spans="3:4" ht="12">
      <c r="C79" s="87" t="s">
        <v>174</v>
      </c>
      <c r="D79" s="88" t="s">
        <v>175</v>
      </c>
    </row>
    <row r="82" spans="3:4" ht="12">
      <c r="C82" s="252" t="s">
        <v>288</v>
      </c>
      <c r="D82" s="252"/>
    </row>
    <row r="83" spans="3:4" ht="12">
      <c r="C83" s="97" t="s">
        <v>89</v>
      </c>
      <c r="D83" s="94" t="s">
        <v>289</v>
      </c>
    </row>
    <row r="84" spans="3:4" ht="12">
      <c r="C84" s="87" t="s">
        <v>213</v>
      </c>
      <c r="D84" s="88" t="s">
        <v>290</v>
      </c>
    </row>
    <row r="85" spans="3:4" ht="12">
      <c r="C85" s="87" t="s">
        <v>214</v>
      </c>
      <c r="D85" s="88" t="s">
        <v>291</v>
      </c>
    </row>
    <row r="86" spans="3:4" ht="12">
      <c r="C86" s="87" t="s">
        <v>215</v>
      </c>
      <c r="D86" s="88" t="s">
        <v>292</v>
      </c>
    </row>
    <row r="87" spans="3:4" ht="12">
      <c r="C87" s="87" t="s">
        <v>216</v>
      </c>
      <c r="D87" s="88" t="s">
        <v>14</v>
      </c>
    </row>
    <row r="88" spans="3:4" ht="12">
      <c r="C88" s="87">
        <v>99</v>
      </c>
      <c r="D88" s="88" t="s">
        <v>100</v>
      </c>
    </row>
  </sheetData>
  <sheetProtection/>
  <mergeCells count="7">
    <mergeCell ref="C82:D82"/>
    <mergeCell ref="C2:D2"/>
    <mergeCell ref="B13:D13"/>
    <mergeCell ref="C62:D62"/>
    <mergeCell ref="C71:D71"/>
    <mergeCell ref="B14:C14"/>
    <mergeCell ref="C52:D52"/>
  </mergeCells>
  <printOptions horizontalCentered="1"/>
  <pageMargins left="0.7874015748031497" right="0.7874015748031497" top="0.5118110236220472" bottom="0.6692913385826772" header="0.2755905511811024" footer="0.5118110236220472"/>
  <pageSetup horizontalDpi="600" verticalDpi="600" orientation="portrait" paperSize="9" r:id="rId1"/>
  <rowBreaks count="1" manualBreakCount="1">
    <brk id="51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4:M41"/>
  <sheetViews>
    <sheetView view="pageLayout" workbookViewId="0" topLeftCell="B1">
      <selection activeCell="C14" sqref="C14"/>
    </sheetView>
  </sheetViews>
  <sheetFormatPr defaultColWidth="9.140625" defaultRowHeight="12.75"/>
  <cols>
    <col min="1" max="1" width="9.140625" style="51" customWidth="1"/>
    <col min="2" max="2" width="3.28125" style="51" bestFit="1" customWidth="1"/>
    <col min="3" max="3" width="47.8515625" style="51" customWidth="1"/>
    <col min="4" max="4" width="4.7109375" style="52" customWidth="1"/>
    <col min="5" max="5" width="14.00390625" style="51" bestFit="1" customWidth="1"/>
    <col min="6" max="6" width="11.57421875" style="51" bestFit="1" customWidth="1"/>
    <col min="7" max="7" width="11.28125" style="51" bestFit="1" customWidth="1"/>
    <col min="8" max="8" width="10.7109375" style="51" customWidth="1"/>
    <col min="9" max="9" width="14.00390625" style="51" bestFit="1" customWidth="1"/>
    <col min="10" max="10" width="13.00390625" style="51" bestFit="1" customWidth="1"/>
    <col min="11" max="11" width="14.00390625" style="51" bestFit="1" customWidth="1"/>
    <col min="12" max="12" width="9.28125" style="51" bestFit="1" customWidth="1"/>
    <col min="13" max="13" width="7.28125" style="85" bestFit="1" customWidth="1"/>
    <col min="14" max="16384" width="9.140625" style="51" customWidth="1"/>
  </cols>
  <sheetData>
    <row r="4" spans="2:10" ht="11.25">
      <c r="B4" s="255" t="s">
        <v>225</v>
      </c>
      <c r="C4" s="255" t="s">
        <v>211</v>
      </c>
      <c r="D4" s="255" t="s">
        <v>210</v>
      </c>
      <c r="E4" s="255" t="s">
        <v>200</v>
      </c>
      <c r="F4" s="255" t="s">
        <v>201</v>
      </c>
      <c r="G4" s="255"/>
      <c r="H4" s="255"/>
      <c r="I4" s="255"/>
      <c r="J4" s="255"/>
    </row>
    <row r="5" spans="2:10" ht="11.25">
      <c r="B5" s="255"/>
      <c r="C5" s="255"/>
      <c r="D5" s="255"/>
      <c r="E5" s="255"/>
      <c r="F5" s="255" t="s">
        <v>208</v>
      </c>
      <c r="G5" s="255" t="s">
        <v>207</v>
      </c>
      <c r="H5" s="255"/>
      <c r="I5" s="255" t="s">
        <v>212</v>
      </c>
      <c r="J5" s="255" t="s">
        <v>209</v>
      </c>
    </row>
    <row r="6" spans="2:10" ht="11.25">
      <c r="B6" s="256"/>
      <c r="C6" s="256"/>
      <c r="D6" s="256"/>
      <c r="E6" s="256"/>
      <c r="F6" s="256"/>
      <c r="G6" s="120" t="s">
        <v>240</v>
      </c>
      <c r="H6" s="120" t="s">
        <v>241</v>
      </c>
      <c r="I6" s="256"/>
      <c r="J6" s="256"/>
    </row>
    <row r="7" spans="2:10" ht="11.25">
      <c r="B7" s="121">
        <v>1</v>
      </c>
      <c r="C7" s="122" t="s">
        <v>244</v>
      </c>
      <c r="D7" s="132">
        <v>2016</v>
      </c>
      <c r="E7" s="123">
        <v>250000</v>
      </c>
      <c r="F7" s="124" t="s">
        <v>189</v>
      </c>
      <c r="G7" s="124" t="s">
        <v>189</v>
      </c>
      <c r="H7" s="124" t="s">
        <v>189</v>
      </c>
      <c r="I7" s="125">
        <v>250000</v>
      </c>
      <c r="J7" s="124" t="s">
        <v>189</v>
      </c>
    </row>
    <row r="8" spans="2:10" ht="11.25">
      <c r="B8" s="121">
        <v>2</v>
      </c>
      <c r="C8" s="122" t="s">
        <v>195</v>
      </c>
      <c r="D8" s="132">
        <v>2016</v>
      </c>
      <c r="E8" s="123">
        <v>1285000</v>
      </c>
      <c r="F8" s="124" t="s">
        <v>189</v>
      </c>
      <c r="G8" s="124" t="s">
        <v>189</v>
      </c>
      <c r="H8" s="124" t="s">
        <v>189</v>
      </c>
      <c r="I8" s="125">
        <v>1285000</v>
      </c>
      <c r="J8" s="124" t="s">
        <v>189</v>
      </c>
    </row>
    <row r="9" spans="2:13" ht="11.25">
      <c r="B9" s="132">
        <v>3</v>
      </c>
      <c r="C9" s="126" t="s">
        <v>293</v>
      </c>
      <c r="D9" s="132">
        <v>2016</v>
      </c>
      <c r="E9" s="128">
        <v>460000</v>
      </c>
      <c r="F9" s="131">
        <v>160000</v>
      </c>
      <c r="G9" s="127" t="s">
        <v>189</v>
      </c>
      <c r="H9" s="127" t="s">
        <v>189</v>
      </c>
      <c r="I9" s="128">
        <v>300000</v>
      </c>
      <c r="J9" s="127" t="s">
        <v>189</v>
      </c>
      <c r="K9" s="53" t="e">
        <f>#REF!</f>
        <v>#REF!</v>
      </c>
      <c r="L9" s="53">
        <v>46282</v>
      </c>
      <c r="M9" s="142" t="e">
        <f>L9/K9</f>
        <v>#REF!</v>
      </c>
    </row>
    <row r="10" spans="2:10" ht="11.25">
      <c r="B10" s="132">
        <v>4</v>
      </c>
      <c r="C10" s="126" t="s">
        <v>320</v>
      </c>
      <c r="D10" s="132">
        <v>2016</v>
      </c>
      <c r="E10" s="128">
        <v>290740.33</v>
      </c>
      <c r="F10" s="127" t="s">
        <v>189</v>
      </c>
      <c r="G10" s="127" t="s">
        <v>189</v>
      </c>
      <c r="H10" s="127" t="s">
        <v>189</v>
      </c>
      <c r="I10" s="128">
        <v>290740</v>
      </c>
      <c r="J10" s="127" t="s">
        <v>189</v>
      </c>
    </row>
    <row r="11" spans="2:10" ht="22.5">
      <c r="B11" s="132">
        <v>5</v>
      </c>
      <c r="C11" s="126" t="s">
        <v>323</v>
      </c>
      <c r="D11" s="132">
        <v>2016</v>
      </c>
      <c r="E11" s="131">
        <v>1350909.2</v>
      </c>
      <c r="F11" s="127"/>
      <c r="G11" s="127"/>
      <c r="H11" s="127"/>
      <c r="I11" s="128"/>
      <c r="J11" s="157">
        <v>1350909.2</v>
      </c>
    </row>
    <row r="12" spans="2:10" ht="11.25">
      <c r="B12" s="132">
        <v>6</v>
      </c>
      <c r="C12" s="126" t="s">
        <v>324</v>
      </c>
      <c r="D12" s="132">
        <v>2016</v>
      </c>
      <c r="E12" s="131">
        <v>912780</v>
      </c>
      <c r="F12" s="127"/>
      <c r="G12" s="127"/>
      <c r="H12" s="127"/>
      <c r="I12" s="131">
        <v>912780</v>
      </c>
      <c r="J12" s="127"/>
    </row>
    <row r="13" spans="2:10" ht="11.25">
      <c r="B13" s="132">
        <v>7</v>
      </c>
      <c r="C13" s="126" t="s">
        <v>326</v>
      </c>
      <c r="D13" s="132">
        <v>2016</v>
      </c>
      <c r="E13" s="131">
        <v>992615.25</v>
      </c>
      <c r="F13" s="127"/>
      <c r="G13" s="127"/>
      <c r="H13" s="127"/>
      <c r="I13" s="128">
        <v>992615.25</v>
      </c>
      <c r="J13" s="127"/>
    </row>
    <row r="14" spans="2:10" ht="22.5">
      <c r="B14" s="132">
        <v>8</v>
      </c>
      <c r="C14" s="126" t="s">
        <v>325</v>
      </c>
      <c r="D14" s="132">
        <v>2016</v>
      </c>
      <c r="E14" s="131">
        <v>555000</v>
      </c>
      <c r="F14" s="127"/>
      <c r="G14" s="127"/>
      <c r="H14" s="127"/>
      <c r="I14" s="131">
        <v>555000</v>
      </c>
      <c r="J14" s="127"/>
    </row>
    <row r="15" spans="2:10" ht="22.5">
      <c r="B15" s="132">
        <v>9</v>
      </c>
      <c r="C15" s="126" t="s">
        <v>242</v>
      </c>
      <c r="D15" s="132">
        <v>2016</v>
      </c>
      <c r="E15" s="131">
        <v>800000</v>
      </c>
      <c r="F15" s="127"/>
      <c r="G15" s="127"/>
      <c r="H15" s="127"/>
      <c r="I15" s="131">
        <v>800000</v>
      </c>
      <c r="J15" s="127"/>
    </row>
    <row r="16" spans="2:10" ht="10.5" customHeight="1">
      <c r="B16" s="259" t="s">
        <v>294</v>
      </c>
      <c r="C16" s="260"/>
      <c r="D16" s="260"/>
      <c r="E16" s="153">
        <f>SUM(E7:E15)</f>
        <v>6897044.78</v>
      </c>
      <c r="F16" s="153">
        <f>SUM(F7:F9)</f>
        <v>160000</v>
      </c>
      <c r="G16" s="153">
        <f>SUM(G7:G9)</f>
        <v>0</v>
      </c>
      <c r="H16" s="153">
        <f>SUM(H7:H9)</f>
        <v>0</v>
      </c>
      <c r="I16" s="153">
        <f>SUM(I7:I15)</f>
        <v>5386135.25</v>
      </c>
      <c r="J16" s="153">
        <f>SUM(J7:J15)</f>
        <v>1350909.2</v>
      </c>
    </row>
    <row r="17" spans="2:12" ht="11.25">
      <c r="B17" s="132">
        <v>10</v>
      </c>
      <c r="C17" s="126" t="s">
        <v>202</v>
      </c>
      <c r="D17" s="132">
        <v>2017</v>
      </c>
      <c r="E17" s="128">
        <f>SUM(F17:J17)</f>
        <v>497280</v>
      </c>
      <c r="F17" s="127" t="s">
        <v>189</v>
      </c>
      <c r="G17" s="127" t="s">
        <v>189</v>
      </c>
      <c r="H17" s="127" t="s">
        <v>189</v>
      </c>
      <c r="I17" s="129">
        <v>497280</v>
      </c>
      <c r="J17" s="127" t="s">
        <v>189</v>
      </c>
      <c r="K17" s="53"/>
      <c r="L17" s="53"/>
    </row>
    <row r="18" spans="2:10" ht="11.25">
      <c r="B18" s="132">
        <v>11</v>
      </c>
      <c r="C18" s="126" t="s">
        <v>203</v>
      </c>
      <c r="D18" s="132">
        <v>2017</v>
      </c>
      <c r="E18" s="128">
        <f>SUM(F18:J18)</f>
        <v>336000</v>
      </c>
      <c r="F18" s="127" t="s">
        <v>189</v>
      </c>
      <c r="G18" s="127" t="s">
        <v>189</v>
      </c>
      <c r="H18" s="127" t="s">
        <v>189</v>
      </c>
      <c r="I18" s="129">
        <v>336000</v>
      </c>
      <c r="J18" s="127" t="s">
        <v>189</v>
      </c>
    </row>
    <row r="19" spans="2:10" ht="11.25">
      <c r="B19" s="132">
        <v>12</v>
      </c>
      <c r="C19" s="126" t="s">
        <v>204</v>
      </c>
      <c r="D19" s="132">
        <v>2017</v>
      </c>
      <c r="E19" s="128">
        <f>SUM(F19:J19)</f>
        <v>1120560</v>
      </c>
      <c r="F19" s="127" t="s">
        <v>189</v>
      </c>
      <c r="G19" s="127" t="s">
        <v>189</v>
      </c>
      <c r="H19" s="127" t="s">
        <v>189</v>
      </c>
      <c r="I19" s="129">
        <v>1120560</v>
      </c>
      <c r="J19" s="127" t="s">
        <v>189</v>
      </c>
    </row>
    <row r="20" spans="2:10" ht="11.25">
      <c r="B20" s="154">
        <v>13</v>
      </c>
      <c r="C20" s="155" t="s">
        <v>327</v>
      </c>
      <c r="D20" s="156">
        <v>2017</v>
      </c>
      <c r="E20" s="131" t="s">
        <v>328</v>
      </c>
      <c r="F20" s="127"/>
      <c r="G20" s="127"/>
      <c r="H20" s="127"/>
      <c r="I20" s="129">
        <v>900000</v>
      </c>
      <c r="J20" s="127"/>
    </row>
    <row r="21" spans="2:10" ht="22.5">
      <c r="B21" s="154">
        <v>14</v>
      </c>
      <c r="C21" s="155" t="s">
        <v>226</v>
      </c>
      <c r="D21" s="156">
        <v>2017</v>
      </c>
      <c r="E21" s="131" t="s">
        <v>329</v>
      </c>
      <c r="F21" s="127"/>
      <c r="G21" s="127"/>
      <c r="H21" s="127"/>
      <c r="I21" s="129">
        <v>1800000</v>
      </c>
      <c r="J21" s="127"/>
    </row>
    <row r="22" spans="2:10" ht="9.75" customHeight="1">
      <c r="B22" s="261" t="s">
        <v>311</v>
      </c>
      <c r="C22" s="262"/>
      <c r="D22" s="263"/>
      <c r="E22" s="153">
        <f>SUM(E17:E21)</f>
        <v>1953840</v>
      </c>
      <c r="F22" s="153">
        <f>SUM(F17:F19)</f>
        <v>0</v>
      </c>
      <c r="G22" s="153">
        <f>SUM(G17:G19)</f>
        <v>0</v>
      </c>
      <c r="H22" s="153">
        <f>SUM(H17:H19)</f>
        <v>0</v>
      </c>
      <c r="I22" s="153">
        <f>SUM(I17:I21)</f>
        <v>4653840</v>
      </c>
      <c r="J22" s="153">
        <f>SUM(J17:J19)</f>
        <v>0</v>
      </c>
    </row>
    <row r="23" spans="2:11" ht="13.5" customHeight="1">
      <c r="B23" s="121">
        <v>15</v>
      </c>
      <c r="C23" s="122" t="s">
        <v>196</v>
      </c>
      <c r="D23" s="121">
        <v>2018</v>
      </c>
      <c r="E23" s="123">
        <f>SUM(F23:J23)</f>
        <v>200000</v>
      </c>
      <c r="F23" s="124" t="s">
        <v>189</v>
      </c>
      <c r="G23" s="124" t="s">
        <v>189</v>
      </c>
      <c r="H23" s="124" t="s">
        <v>189</v>
      </c>
      <c r="I23" s="123">
        <v>200000</v>
      </c>
      <c r="J23" s="124" t="s">
        <v>189</v>
      </c>
      <c r="K23" s="53"/>
    </row>
    <row r="24" spans="2:10" ht="11.25">
      <c r="B24" s="121">
        <v>16</v>
      </c>
      <c r="C24" s="122" t="s">
        <v>197</v>
      </c>
      <c r="D24" s="121">
        <v>2018</v>
      </c>
      <c r="E24" s="123">
        <f>SUM(F24:J24)</f>
        <v>300000</v>
      </c>
      <c r="F24" s="124" t="s">
        <v>189</v>
      </c>
      <c r="G24" s="124" t="s">
        <v>189</v>
      </c>
      <c r="H24" s="124" t="s">
        <v>189</v>
      </c>
      <c r="I24" s="123">
        <v>300000</v>
      </c>
      <c r="J24" s="124" t="s">
        <v>189</v>
      </c>
    </row>
    <row r="25" spans="2:10" ht="22.5">
      <c r="B25" s="121">
        <v>17</v>
      </c>
      <c r="C25" s="134" t="s">
        <v>205</v>
      </c>
      <c r="D25" s="121">
        <v>2018</v>
      </c>
      <c r="E25" s="123">
        <f>SUM(F25:J25)</f>
        <v>600000</v>
      </c>
      <c r="F25" s="124" t="s">
        <v>189</v>
      </c>
      <c r="G25" s="124" t="s">
        <v>189</v>
      </c>
      <c r="H25" s="124" t="s">
        <v>189</v>
      </c>
      <c r="I25" s="125">
        <v>600000</v>
      </c>
      <c r="J25" s="124" t="s">
        <v>189</v>
      </c>
    </row>
    <row r="26" spans="2:11" ht="11.25">
      <c r="B26" s="264" t="s">
        <v>330</v>
      </c>
      <c r="C26" s="265"/>
      <c r="D26" s="265"/>
      <c r="E26" s="133">
        <f aca="true" t="shared" si="0" ref="E26:J26">SUM(E23:E25)</f>
        <v>1100000</v>
      </c>
      <c r="F26" s="133">
        <f t="shared" si="0"/>
        <v>0</v>
      </c>
      <c r="G26" s="133">
        <f t="shared" si="0"/>
        <v>0</v>
      </c>
      <c r="H26" s="133">
        <f t="shared" si="0"/>
        <v>0</v>
      </c>
      <c r="I26" s="133">
        <f t="shared" si="0"/>
        <v>1100000</v>
      </c>
      <c r="J26" s="133">
        <f t="shared" si="0"/>
        <v>0</v>
      </c>
      <c r="K26" s="135" t="s">
        <v>199</v>
      </c>
    </row>
    <row r="27" spans="2:10" ht="13.5" customHeight="1">
      <c r="B27" s="259" t="s">
        <v>224</v>
      </c>
      <c r="C27" s="260"/>
      <c r="D27" s="260"/>
      <c r="E27" s="136">
        <f aca="true" t="shared" si="1" ref="E27:J27">E16+E22+E26</f>
        <v>9950884.780000001</v>
      </c>
      <c r="F27" s="136">
        <f t="shared" si="1"/>
        <v>160000</v>
      </c>
      <c r="G27" s="136">
        <f t="shared" si="1"/>
        <v>0</v>
      </c>
      <c r="H27" s="136">
        <f t="shared" si="1"/>
        <v>0</v>
      </c>
      <c r="I27" s="136">
        <f t="shared" si="1"/>
        <v>11139975.25</v>
      </c>
      <c r="J27" s="137">
        <f t="shared" si="1"/>
        <v>1350909.2</v>
      </c>
    </row>
    <row r="28" spans="2:11" ht="11.25">
      <c r="B28" s="138"/>
      <c r="C28" s="139"/>
      <c r="D28" s="139"/>
      <c r="E28" s="140"/>
      <c r="F28" s="140"/>
      <c r="G28" s="140"/>
      <c r="H28" s="140"/>
      <c r="I28" s="140"/>
      <c r="J28" s="141"/>
      <c r="K28" s="49">
        <f>SUM(F27:J27)</f>
        <v>12650884.45</v>
      </c>
    </row>
    <row r="29" spans="2:11" ht="11.25">
      <c r="B29" s="51" t="s">
        <v>322</v>
      </c>
      <c r="K29" s="49"/>
    </row>
    <row r="30" spans="7:9" ht="11.25">
      <c r="G30" s="257" t="s">
        <v>245</v>
      </c>
      <c r="H30" s="258"/>
      <c r="I30" s="258"/>
    </row>
    <row r="31" spans="7:9" ht="11.25">
      <c r="G31" s="257" t="s">
        <v>309</v>
      </c>
      <c r="H31" s="257"/>
      <c r="I31" s="258"/>
    </row>
    <row r="32" spans="7:8" ht="11.25">
      <c r="G32" s="130"/>
      <c r="H32" s="130"/>
    </row>
    <row r="39" ht="11.25">
      <c r="E39" s="143"/>
    </row>
    <row r="40" ht="11.25">
      <c r="E40" s="143"/>
    </row>
    <row r="41" ht="11.25">
      <c r="E41" s="144"/>
    </row>
  </sheetData>
  <sheetProtection/>
  <mergeCells count="15">
    <mergeCell ref="B27:D27"/>
    <mergeCell ref="B4:B6"/>
    <mergeCell ref="B16:D16"/>
    <mergeCell ref="B22:D22"/>
    <mergeCell ref="B26:D26"/>
    <mergeCell ref="C4:C6"/>
    <mergeCell ref="D4:D6"/>
    <mergeCell ref="G5:H5"/>
    <mergeCell ref="F5:F6"/>
    <mergeCell ref="I5:I6"/>
    <mergeCell ref="J5:J6"/>
    <mergeCell ref="G31:I31"/>
    <mergeCell ref="E4:E6"/>
    <mergeCell ref="G30:I30"/>
    <mergeCell ref="F4:J4"/>
  </mergeCells>
  <printOptions horizontalCentered="1"/>
  <pageMargins left="0.2755905511811024" right="0.1968503937007874" top="0.9055118110236221" bottom="0.35433070866141736" header="0.35433070866141736" footer="0.15748031496062992"/>
  <pageSetup horizontalDpi="600" verticalDpi="600" orientation="landscape" paperSize="9" scale="94" r:id="rId1"/>
  <headerFooter alignWithMargins="0">
    <oddHeader>&amp;CProgramma Triennale OO.PP. 2016-2018 Comune di Alliste
&amp;"Arial,Grassetto"Scheda interna (non prevista nel modello ministeriale) – Finanziamenti per tipologia&amp;"Arial,Normale"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49">
      <selection activeCell="A1" sqref="A1:J28"/>
    </sheetView>
  </sheetViews>
  <sheetFormatPr defaultColWidth="9.140625" defaultRowHeight="12.75"/>
  <cols>
    <col min="1" max="1" width="5.140625" style="0" customWidth="1"/>
    <col min="2" max="2" width="19.421875" style="0" customWidth="1"/>
    <col min="3" max="3" width="13.7109375" style="0" customWidth="1"/>
    <col min="4" max="4" width="15.421875" style="0" customWidth="1"/>
    <col min="5" max="5" width="12.28125" style="0" customWidth="1"/>
    <col min="6" max="6" width="13.57421875" style="0" customWidth="1"/>
    <col min="7" max="7" width="11.421875" style="0" customWidth="1"/>
    <col min="8" max="8" width="12.8515625" style="0" customWidth="1"/>
    <col min="9" max="9" width="14.8515625" style="0" customWidth="1"/>
  </cols>
  <sheetData>
    <row r="1" spans="1:11" ht="12.75">
      <c r="A1" s="255" t="s">
        <v>225</v>
      </c>
      <c r="B1" s="255" t="s">
        <v>211</v>
      </c>
      <c r="C1" s="255" t="s">
        <v>210</v>
      </c>
      <c r="D1" s="255" t="s">
        <v>200</v>
      </c>
      <c r="E1" s="255" t="s">
        <v>201</v>
      </c>
      <c r="F1" s="255"/>
      <c r="G1" s="255"/>
      <c r="H1" s="255"/>
      <c r="I1" s="255"/>
      <c r="J1" s="51"/>
      <c r="K1" s="51"/>
    </row>
    <row r="2" spans="1:11" ht="12.75">
      <c r="A2" s="255"/>
      <c r="B2" s="255"/>
      <c r="C2" s="255"/>
      <c r="D2" s="255"/>
      <c r="E2" s="255" t="s">
        <v>208</v>
      </c>
      <c r="F2" s="255" t="s">
        <v>207</v>
      </c>
      <c r="G2" s="255"/>
      <c r="H2" s="255" t="s">
        <v>212</v>
      </c>
      <c r="I2" s="255" t="s">
        <v>209</v>
      </c>
      <c r="J2" s="51"/>
      <c r="K2" s="51"/>
    </row>
    <row r="3" spans="1:11" ht="12.75">
      <c r="A3" s="256"/>
      <c r="B3" s="256"/>
      <c r="C3" s="256"/>
      <c r="D3" s="256"/>
      <c r="E3" s="256"/>
      <c r="F3" s="120" t="s">
        <v>240</v>
      </c>
      <c r="G3" s="120" t="s">
        <v>241</v>
      </c>
      <c r="H3" s="256"/>
      <c r="I3" s="256"/>
      <c r="J3" s="51"/>
      <c r="K3" s="51"/>
    </row>
    <row r="4" spans="1:11" ht="45.75" customHeight="1">
      <c r="A4" s="132">
        <v>1</v>
      </c>
      <c r="B4" s="126" t="s">
        <v>244</v>
      </c>
      <c r="C4" s="132">
        <v>2016</v>
      </c>
      <c r="D4" s="131">
        <v>250000</v>
      </c>
      <c r="E4" s="127" t="s">
        <v>189</v>
      </c>
      <c r="F4" s="127" t="s">
        <v>189</v>
      </c>
      <c r="G4" s="127" t="s">
        <v>189</v>
      </c>
      <c r="H4" s="131">
        <v>250000</v>
      </c>
      <c r="I4" s="127" t="s">
        <v>189</v>
      </c>
      <c r="J4" s="51"/>
      <c r="K4" s="51"/>
    </row>
    <row r="5" spans="1:11" ht="45.75" customHeight="1">
      <c r="A5" s="132">
        <v>2</v>
      </c>
      <c r="B5" s="126" t="s">
        <v>195</v>
      </c>
      <c r="C5" s="132">
        <v>2016</v>
      </c>
      <c r="D5" s="131">
        <v>1285000</v>
      </c>
      <c r="E5" s="127" t="s">
        <v>189</v>
      </c>
      <c r="F5" s="127" t="s">
        <v>189</v>
      </c>
      <c r="G5" s="127" t="s">
        <v>189</v>
      </c>
      <c r="H5" s="131">
        <v>1285000</v>
      </c>
      <c r="I5" s="127" t="s">
        <v>189</v>
      </c>
      <c r="J5" s="51"/>
      <c r="K5" s="51"/>
    </row>
    <row r="6" spans="1:11" ht="45.75" customHeight="1">
      <c r="A6" s="132">
        <v>3</v>
      </c>
      <c r="B6" s="126" t="s">
        <v>293</v>
      </c>
      <c r="C6" s="132">
        <v>2016</v>
      </c>
      <c r="D6" s="131">
        <v>460000</v>
      </c>
      <c r="E6" s="127">
        <v>160000</v>
      </c>
      <c r="F6" s="127" t="s">
        <v>189</v>
      </c>
      <c r="G6" s="127" t="s">
        <v>189</v>
      </c>
      <c r="H6" s="131">
        <v>300000</v>
      </c>
      <c r="I6" s="127" t="s">
        <v>189</v>
      </c>
      <c r="J6" s="51" t="e">
        <f>#REF!</f>
        <v>#REF!</v>
      </c>
      <c r="K6" s="51">
        <v>46282</v>
      </c>
    </row>
    <row r="7" spans="1:11" ht="45.75" customHeight="1">
      <c r="A7" s="132">
        <v>4</v>
      </c>
      <c r="B7" s="126" t="s">
        <v>320</v>
      </c>
      <c r="C7" s="132">
        <v>2016</v>
      </c>
      <c r="D7" s="131">
        <v>290740.33</v>
      </c>
      <c r="E7" s="127" t="s">
        <v>189</v>
      </c>
      <c r="F7" s="127" t="s">
        <v>189</v>
      </c>
      <c r="G7" s="127" t="s">
        <v>189</v>
      </c>
      <c r="H7" s="131">
        <v>290740</v>
      </c>
      <c r="I7" s="127" t="s">
        <v>189</v>
      </c>
      <c r="J7" s="51"/>
      <c r="K7" s="51"/>
    </row>
    <row r="8" spans="1:11" ht="45.75" customHeight="1">
      <c r="A8" s="132">
        <v>5</v>
      </c>
      <c r="B8" s="126" t="s">
        <v>323</v>
      </c>
      <c r="C8" s="132">
        <v>2016</v>
      </c>
      <c r="D8" s="131">
        <v>1350909.2</v>
      </c>
      <c r="E8" s="127"/>
      <c r="F8" s="127"/>
      <c r="G8" s="127"/>
      <c r="H8" s="131"/>
      <c r="I8" s="127">
        <v>1350909.2</v>
      </c>
      <c r="J8" s="51"/>
      <c r="K8" s="51"/>
    </row>
    <row r="9" spans="1:11" ht="22.5">
      <c r="A9" s="132">
        <v>6</v>
      </c>
      <c r="B9" s="126" t="s">
        <v>324</v>
      </c>
      <c r="C9" s="132">
        <v>2016</v>
      </c>
      <c r="D9" s="131">
        <v>912780</v>
      </c>
      <c r="E9" s="127"/>
      <c r="F9" s="127"/>
      <c r="G9" s="127"/>
      <c r="H9" s="131">
        <v>912780</v>
      </c>
      <c r="I9" s="127"/>
      <c r="J9" s="51"/>
      <c r="K9" s="51"/>
    </row>
    <row r="10" spans="1:11" ht="33.75">
      <c r="A10" s="132">
        <v>7</v>
      </c>
      <c r="B10" s="126" t="s">
        <v>326</v>
      </c>
      <c r="C10" s="132">
        <v>2016</v>
      </c>
      <c r="D10" s="131">
        <v>992615.25</v>
      </c>
      <c r="E10" s="127"/>
      <c r="F10" s="127"/>
      <c r="G10" s="127"/>
      <c r="H10" s="128">
        <v>992615.25</v>
      </c>
      <c r="I10" s="127"/>
      <c r="J10" s="51"/>
      <c r="K10" s="51"/>
    </row>
    <row r="11" spans="1:11" ht="45.75" customHeight="1">
      <c r="A11" s="132">
        <v>8</v>
      </c>
      <c r="B11" s="126" t="s">
        <v>325</v>
      </c>
      <c r="C11" s="132">
        <v>2016</v>
      </c>
      <c r="D11" s="131">
        <v>555000</v>
      </c>
      <c r="E11" s="127"/>
      <c r="F11" s="127"/>
      <c r="G11" s="127"/>
      <c r="H11" s="131">
        <v>555000</v>
      </c>
      <c r="I11" s="127"/>
      <c r="J11" s="51"/>
      <c r="K11" s="51"/>
    </row>
    <row r="12" spans="1:11" ht="45.75" customHeight="1">
      <c r="A12" s="132">
        <v>9</v>
      </c>
      <c r="B12" s="126" t="s">
        <v>242</v>
      </c>
      <c r="C12" s="132">
        <v>2016</v>
      </c>
      <c r="D12" s="131">
        <v>800000</v>
      </c>
      <c r="E12" s="127"/>
      <c r="F12" s="127"/>
      <c r="G12" s="127"/>
      <c r="H12" s="131">
        <v>800000</v>
      </c>
      <c r="I12" s="127"/>
      <c r="J12" s="51"/>
      <c r="K12" s="51"/>
    </row>
    <row r="13" spans="1:11" ht="12.75">
      <c r="A13" s="259" t="s">
        <v>294</v>
      </c>
      <c r="B13" s="260"/>
      <c r="C13" s="260"/>
      <c r="D13" s="153">
        <f>SUM(D4:D12)</f>
        <v>6897044.78</v>
      </c>
      <c r="E13" s="153">
        <f>SUM(E4:E6)</f>
        <v>160000</v>
      </c>
      <c r="F13" s="153">
        <f>SUM(F4:F6)</f>
        <v>0</v>
      </c>
      <c r="G13" s="153">
        <f>SUM(G4:G6)</f>
        <v>0</v>
      </c>
      <c r="H13" s="153">
        <f>SUM(H4:H12)</f>
        <v>5386135.25</v>
      </c>
      <c r="I13" s="153">
        <f>SUM(I4:I12)</f>
        <v>1350909.2</v>
      </c>
      <c r="J13" s="51"/>
      <c r="K13" s="51"/>
    </row>
    <row r="14" spans="1:11" ht="22.5">
      <c r="A14" s="132">
        <v>10</v>
      </c>
      <c r="B14" s="126" t="s">
        <v>202</v>
      </c>
      <c r="C14" s="132">
        <v>2017</v>
      </c>
      <c r="D14" s="128">
        <f>SUM(E14:I14)</f>
        <v>497280</v>
      </c>
      <c r="E14" s="127" t="s">
        <v>189</v>
      </c>
      <c r="F14" s="127" t="s">
        <v>189</v>
      </c>
      <c r="G14" s="127" t="s">
        <v>189</v>
      </c>
      <c r="H14" s="129">
        <v>497280</v>
      </c>
      <c r="I14" s="127" t="s">
        <v>189</v>
      </c>
      <c r="J14" s="53"/>
      <c r="K14" s="53"/>
    </row>
    <row r="15" spans="1:11" ht="22.5">
      <c r="A15" s="132">
        <v>11</v>
      </c>
      <c r="B15" s="126" t="s">
        <v>203</v>
      </c>
      <c r="C15" s="132">
        <v>2017</v>
      </c>
      <c r="D15" s="128">
        <f>SUM(E15:I15)</f>
        <v>336000</v>
      </c>
      <c r="E15" s="127" t="s">
        <v>189</v>
      </c>
      <c r="F15" s="127" t="s">
        <v>189</v>
      </c>
      <c r="G15" s="127" t="s">
        <v>189</v>
      </c>
      <c r="H15" s="129">
        <v>336000</v>
      </c>
      <c r="I15" s="127" t="s">
        <v>189</v>
      </c>
      <c r="J15" s="51"/>
      <c r="K15" s="51"/>
    </row>
    <row r="16" spans="1:11" ht="33.75">
      <c r="A16" s="132">
        <v>12</v>
      </c>
      <c r="B16" s="126" t="s">
        <v>204</v>
      </c>
      <c r="C16" s="132">
        <v>2017</v>
      </c>
      <c r="D16" s="128">
        <f>SUM(E16:I16)</f>
        <v>1120560</v>
      </c>
      <c r="E16" s="127" t="s">
        <v>189</v>
      </c>
      <c r="F16" s="127" t="s">
        <v>189</v>
      </c>
      <c r="G16" s="127" t="s">
        <v>189</v>
      </c>
      <c r="H16" s="129">
        <v>1120560</v>
      </c>
      <c r="I16" s="127" t="s">
        <v>189</v>
      </c>
      <c r="J16" s="51"/>
      <c r="K16" s="51"/>
    </row>
    <row r="17" spans="1:11" ht="12.75">
      <c r="A17" s="154">
        <v>13</v>
      </c>
      <c r="B17" s="155" t="s">
        <v>327</v>
      </c>
      <c r="C17" s="156">
        <v>2017</v>
      </c>
      <c r="D17" s="131" t="s">
        <v>328</v>
      </c>
      <c r="E17" s="127"/>
      <c r="F17" s="127"/>
      <c r="G17" s="127"/>
      <c r="H17" s="129">
        <v>900000</v>
      </c>
      <c r="I17" s="127"/>
      <c r="J17" s="51"/>
      <c r="K17" s="51"/>
    </row>
    <row r="18" spans="1:11" ht="33.75">
      <c r="A18" s="154">
        <v>14</v>
      </c>
      <c r="B18" s="155" t="s">
        <v>226</v>
      </c>
      <c r="C18" s="156">
        <v>2017</v>
      </c>
      <c r="D18" s="131" t="s">
        <v>329</v>
      </c>
      <c r="E18" s="127"/>
      <c r="F18" s="127"/>
      <c r="G18" s="127"/>
      <c r="H18" s="129">
        <v>1800000</v>
      </c>
      <c r="I18" s="127"/>
      <c r="J18" s="51"/>
      <c r="K18" s="51"/>
    </row>
    <row r="19" spans="1:11" ht="12.75">
      <c r="A19" s="261" t="s">
        <v>311</v>
      </c>
      <c r="B19" s="262"/>
      <c r="C19" s="263"/>
      <c r="D19" s="153">
        <f>SUM(D14:D18)</f>
        <v>1953840</v>
      </c>
      <c r="E19" s="153">
        <f>SUM(E14:E16)</f>
        <v>0</v>
      </c>
      <c r="F19" s="153">
        <f>SUM(F14:F16)</f>
        <v>0</v>
      </c>
      <c r="G19" s="153">
        <f>SUM(G14:G16)</f>
        <v>0</v>
      </c>
      <c r="H19" s="153">
        <f>SUM(H14:H18)</f>
        <v>4653840</v>
      </c>
      <c r="I19" s="153">
        <f>SUM(I14:I16)</f>
        <v>0</v>
      </c>
      <c r="J19" s="51"/>
      <c r="K19" s="51"/>
    </row>
    <row r="20" spans="1:11" ht="33.75">
      <c r="A20" s="121">
        <v>15</v>
      </c>
      <c r="B20" s="122" t="s">
        <v>196</v>
      </c>
      <c r="C20" s="121">
        <v>2018</v>
      </c>
      <c r="D20" s="123">
        <f>SUM(E20:I20)</f>
        <v>200000</v>
      </c>
      <c r="E20" s="124" t="s">
        <v>189</v>
      </c>
      <c r="F20" s="124" t="s">
        <v>189</v>
      </c>
      <c r="G20" s="124" t="s">
        <v>189</v>
      </c>
      <c r="H20" s="123">
        <v>200000</v>
      </c>
      <c r="I20" s="124" t="s">
        <v>189</v>
      </c>
      <c r="J20" s="53"/>
      <c r="K20" s="51"/>
    </row>
    <row r="21" spans="1:11" ht="33.75">
      <c r="A21" s="121">
        <v>16</v>
      </c>
      <c r="B21" s="122" t="s">
        <v>197</v>
      </c>
      <c r="C21" s="121">
        <v>2018</v>
      </c>
      <c r="D21" s="123">
        <f>SUM(E21:I21)</f>
        <v>300000</v>
      </c>
      <c r="E21" s="124" t="s">
        <v>189</v>
      </c>
      <c r="F21" s="124" t="s">
        <v>189</v>
      </c>
      <c r="G21" s="124" t="s">
        <v>189</v>
      </c>
      <c r="H21" s="123">
        <v>300000</v>
      </c>
      <c r="I21" s="124" t="s">
        <v>189</v>
      </c>
      <c r="J21" s="51"/>
      <c r="K21" s="51"/>
    </row>
    <row r="22" spans="1:11" ht="45">
      <c r="A22" s="121">
        <v>17</v>
      </c>
      <c r="B22" s="134" t="s">
        <v>205</v>
      </c>
      <c r="C22" s="121">
        <v>2018</v>
      </c>
      <c r="D22" s="123">
        <f>SUM(E22:I22)</f>
        <v>600000</v>
      </c>
      <c r="E22" s="124" t="s">
        <v>189</v>
      </c>
      <c r="F22" s="124" t="s">
        <v>189</v>
      </c>
      <c r="G22" s="124" t="s">
        <v>189</v>
      </c>
      <c r="H22" s="125">
        <v>600000</v>
      </c>
      <c r="I22" s="124" t="s">
        <v>189</v>
      </c>
      <c r="J22" s="51"/>
      <c r="K22" s="51"/>
    </row>
    <row r="23" spans="1:11" ht="12.75">
      <c r="A23" s="264" t="s">
        <v>330</v>
      </c>
      <c r="B23" s="265"/>
      <c r="C23" s="265"/>
      <c r="D23" s="133">
        <f aca="true" t="shared" si="0" ref="D23:I23">SUM(D20:D22)</f>
        <v>1100000</v>
      </c>
      <c r="E23" s="133">
        <f t="shared" si="0"/>
        <v>0</v>
      </c>
      <c r="F23" s="133">
        <f t="shared" si="0"/>
        <v>0</v>
      </c>
      <c r="G23" s="133">
        <f t="shared" si="0"/>
        <v>0</v>
      </c>
      <c r="H23" s="133">
        <f t="shared" si="0"/>
        <v>1100000</v>
      </c>
      <c r="I23" s="133">
        <f t="shared" si="0"/>
        <v>0</v>
      </c>
      <c r="J23" s="135" t="s">
        <v>199</v>
      </c>
      <c r="K23" s="51"/>
    </row>
    <row r="24" spans="1:11" ht="12.75">
      <c r="A24" s="259" t="s">
        <v>224</v>
      </c>
      <c r="B24" s="260"/>
      <c r="C24" s="260"/>
      <c r="D24" s="136">
        <f aca="true" t="shared" si="1" ref="D24:I24">D13+D19+D23</f>
        <v>9950884.780000001</v>
      </c>
      <c r="E24" s="136">
        <f t="shared" si="1"/>
        <v>160000</v>
      </c>
      <c r="F24" s="136">
        <f t="shared" si="1"/>
        <v>0</v>
      </c>
      <c r="G24" s="136">
        <f t="shared" si="1"/>
        <v>0</v>
      </c>
      <c r="H24" s="136">
        <f t="shared" si="1"/>
        <v>11139975.25</v>
      </c>
      <c r="I24" s="137">
        <f t="shared" si="1"/>
        <v>1350909.2</v>
      </c>
      <c r="J24" s="51"/>
      <c r="K24" s="51"/>
    </row>
    <row r="25" spans="1:11" ht="12.75">
      <c r="A25" s="138"/>
      <c r="B25" s="139"/>
      <c r="C25" s="139"/>
      <c r="D25" s="140"/>
      <c r="E25" s="140"/>
      <c r="F25" s="140"/>
      <c r="G25" s="140"/>
      <c r="H25" s="140"/>
      <c r="I25" s="141"/>
      <c r="J25" s="49">
        <f>SUM(E24:I24)</f>
        <v>12650884.45</v>
      </c>
      <c r="K25" s="51"/>
    </row>
    <row r="26" spans="1:11" ht="12.75">
      <c r="A26" s="51" t="s">
        <v>322</v>
      </c>
      <c r="B26" s="51"/>
      <c r="C26" s="52"/>
      <c r="D26" s="51"/>
      <c r="E26" s="51"/>
      <c r="F26" s="51"/>
      <c r="G26" s="51"/>
      <c r="H26" s="51"/>
      <c r="I26" s="51"/>
      <c r="J26" s="49"/>
      <c r="K26" s="51"/>
    </row>
    <row r="27" spans="1:11" ht="12.75">
      <c r="A27" s="51"/>
      <c r="B27" s="51"/>
      <c r="C27" s="52"/>
      <c r="D27" s="51"/>
      <c r="E27" s="51"/>
      <c r="F27" s="257" t="s">
        <v>245</v>
      </c>
      <c r="G27" s="258"/>
      <c r="H27" s="258"/>
      <c r="I27" s="51"/>
      <c r="J27" s="51"/>
      <c r="K27" s="51"/>
    </row>
    <row r="28" spans="1:11" ht="12.75">
      <c r="A28" s="51"/>
      <c r="B28" s="51"/>
      <c r="C28" s="52"/>
      <c r="D28" s="51"/>
      <c r="E28" s="51"/>
      <c r="F28" s="257" t="s">
        <v>309</v>
      </c>
      <c r="G28" s="257"/>
      <c r="H28" s="258"/>
      <c r="I28" s="51"/>
      <c r="J28" s="51"/>
      <c r="K28" s="51"/>
    </row>
    <row r="29" spans="1:11" ht="12.75">
      <c r="A29" s="51"/>
      <c r="B29" s="51"/>
      <c r="C29" s="52"/>
      <c r="D29" s="51"/>
      <c r="E29" s="51"/>
      <c r="F29" s="130"/>
      <c r="G29" s="130"/>
      <c r="H29" s="51"/>
      <c r="I29" s="51"/>
      <c r="J29" s="51"/>
      <c r="K29" s="51"/>
    </row>
    <row r="30" spans="1:11" ht="12.75">
      <c r="A30" s="51"/>
      <c r="B30" s="51"/>
      <c r="C30" s="52"/>
      <c r="D30" s="51"/>
      <c r="E30" s="51"/>
      <c r="F30" s="51"/>
      <c r="G30" s="51"/>
      <c r="H30" s="51"/>
      <c r="I30" s="51"/>
      <c r="J30" s="51"/>
      <c r="K30" s="51"/>
    </row>
  </sheetData>
  <sheetProtection/>
  <mergeCells count="15">
    <mergeCell ref="A13:C13"/>
    <mergeCell ref="A19:C19"/>
    <mergeCell ref="A23:C23"/>
    <mergeCell ref="A24:C24"/>
    <mergeCell ref="F27:H27"/>
    <mergeCell ref="F28:H28"/>
    <mergeCell ref="A1:A3"/>
    <mergeCell ref="B1:B3"/>
    <mergeCell ref="C1:C3"/>
    <mergeCell ref="D1:D3"/>
    <mergeCell ref="E1:I1"/>
    <mergeCell ref="E2:E3"/>
    <mergeCell ref="F2:G2"/>
    <mergeCell ref="H2:H3"/>
    <mergeCell ref="I2:I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Camarda</dc:creator>
  <cp:keywords/>
  <dc:description/>
  <cp:lastModifiedBy>Utente</cp:lastModifiedBy>
  <cp:lastPrinted>2016-03-07T08:51:35Z</cp:lastPrinted>
  <dcterms:created xsi:type="dcterms:W3CDTF">2004-11-21T17:19:35Z</dcterms:created>
  <dcterms:modified xsi:type="dcterms:W3CDTF">2016-06-03T13:10:39Z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