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710" activeTab="2"/>
  </bookViews>
  <sheets>
    <sheet name="LUGLIO 2020" sheetId="6" r:id="rId1"/>
    <sheet name="AGOSTO 2020" sheetId="7" r:id="rId2"/>
    <sheet name="SETTEMBRE 2020" sheetId="8" r:id="rId3"/>
  </sheets>
  <calcPr calcId="124519"/>
</workbook>
</file>

<file path=xl/calcChain.xml><?xml version="1.0" encoding="utf-8"?>
<calcChain xmlns="http://schemas.openxmlformats.org/spreadsheetml/2006/main">
  <c r="G11" i="8"/>
  <c r="G9"/>
  <c r="E11"/>
  <c r="E9"/>
  <c r="B18" i="7"/>
  <c r="B18" i="8"/>
  <c r="G11" i="7"/>
  <c r="E11"/>
  <c r="G9"/>
  <c r="E9"/>
  <c r="G11" i="6"/>
  <c r="G9"/>
  <c r="E11"/>
  <c r="E10"/>
  <c r="E9"/>
  <c r="B18"/>
  <c r="D18" i="8"/>
  <c r="C18"/>
  <c r="G17"/>
  <c r="F17"/>
  <c r="E17"/>
  <c r="F16"/>
  <c r="G16" s="1"/>
  <c r="E16"/>
  <c r="F15"/>
  <c r="G15" s="1"/>
  <c r="E15"/>
  <c r="G14"/>
  <c r="F14"/>
  <c r="E14"/>
  <c r="F13"/>
  <c r="G13" s="1"/>
  <c r="E13"/>
  <c r="G12"/>
  <c r="F12"/>
  <c r="E12"/>
  <c r="F11"/>
  <c r="F10"/>
  <c r="G10" s="1"/>
  <c r="E10"/>
  <c r="F8"/>
  <c r="G8" s="1"/>
  <c r="E8"/>
  <c r="F7"/>
  <c r="G7" s="1"/>
  <c r="E7"/>
  <c r="F6"/>
  <c r="G6" s="1"/>
  <c r="E6"/>
  <c r="D18" i="7"/>
  <c r="C18"/>
  <c r="G17"/>
  <c r="F17"/>
  <c r="E17"/>
  <c r="G16"/>
  <c r="F16"/>
  <c r="E16"/>
  <c r="F15"/>
  <c r="G15" s="1"/>
  <c r="E15"/>
  <c r="F14"/>
  <c r="G14" s="1"/>
  <c r="E14"/>
  <c r="F13"/>
  <c r="G13" s="1"/>
  <c r="E13"/>
  <c r="F12"/>
  <c r="G12" s="1"/>
  <c r="E12"/>
  <c r="F11"/>
  <c r="F10"/>
  <c r="G10" s="1"/>
  <c r="E10"/>
  <c r="F8"/>
  <c r="G8" s="1"/>
  <c r="E8"/>
  <c r="F7"/>
  <c r="G7" s="1"/>
  <c r="E7"/>
  <c r="G6"/>
  <c r="F6"/>
  <c r="E6"/>
  <c r="D18" i="6"/>
  <c r="C18"/>
  <c r="F17"/>
  <c r="G17" s="1"/>
  <c r="E17"/>
  <c r="F16"/>
  <c r="G16" s="1"/>
  <c r="E16"/>
  <c r="G15"/>
  <c r="F15"/>
  <c r="E15"/>
  <c r="F14"/>
  <c r="G14" s="1"/>
  <c r="E14"/>
  <c r="F13"/>
  <c r="G13" s="1"/>
  <c r="E13"/>
  <c r="G12"/>
  <c r="F12"/>
  <c r="E12"/>
  <c r="F11"/>
  <c r="F10"/>
  <c r="G10" s="1"/>
  <c r="F8"/>
  <c r="G8" s="1"/>
  <c r="E8"/>
  <c r="F7"/>
  <c r="G7" s="1"/>
  <c r="E7"/>
  <c r="G6"/>
  <c r="F6"/>
  <c r="E6"/>
  <c r="E18" i="8" l="1"/>
  <c r="F18"/>
  <c r="G18" s="1"/>
  <c r="E18" i="7"/>
  <c r="F18"/>
  <c r="G18" s="1"/>
  <c r="F18" i="6"/>
  <c r="G18" s="1"/>
  <c r="E18"/>
</calcChain>
</file>

<file path=xl/sharedStrings.xml><?xml version="1.0" encoding="utf-8"?>
<sst xmlns="http://schemas.openxmlformats.org/spreadsheetml/2006/main" count="72" uniqueCount="26">
  <si>
    <t>COMUNE DI ALLISTE: ASSENZE DEI DIPENDENTI</t>
  </si>
  <si>
    <t xml:space="preserve"> obbligo di pubblicazione ex art. 16, co. 3, D.Lgs. n. 33/2013</t>
  </si>
  <si>
    <t>UFFICIO DELL'ENTE</t>
  </si>
  <si>
    <t>NUMERO DIPENDENTI IN SERVIZIO</t>
  </si>
  <si>
    <t>GG. LAVORATIVI</t>
  </si>
  <si>
    <t>GG. ASSENZA</t>
  </si>
  <si>
    <t>GG. ASSENZA/GG. LAVORATIVI in %</t>
  </si>
  <si>
    <t>GG. PRESENZA</t>
  </si>
  <si>
    <t>GG. PRESENZA/GG. LAVORATIVI in %</t>
  </si>
  <si>
    <t xml:space="preserve">SEGRETERIA </t>
  </si>
  <si>
    <t>ANAGRAFE</t>
  </si>
  <si>
    <t>ISTRUZIONE PUBBLICA</t>
  </si>
  <si>
    <t>BIBLIOTECA</t>
  </si>
  <si>
    <t>TRIBUTI</t>
  </si>
  <si>
    <t>MESSI</t>
  </si>
  <si>
    <t>RAGIONERIA</t>
  </si>
  <si>
    <t>PROTOCOLLO</t>
  </si>
  <si>
    <t>POLIZIA LOCALE</t>
  </si>
  <si>
    <t>PERSONALE</t>
  </si>
  <si>
    <t>TOTALE</t>
  </si>
  <si>
    <t>Mese di LUGLIO</t>
  </si>
  <si>
    <t>Mese di AGSOTO</t>
  </si>
  <si>
    <t>Mese di SETTEMBRE</t>
  </si>
  <si>
    <t>EDILIZIA,URBANISTICA</t>
  </si>
  <si>
    <t>AMBIENTE, LAVORI E OPERE PUBLICHE</t>
  </si>
  <si>
    <t>Dati relativi al III trimestre 2020 - mesi: Luglio, Agosto, Settembre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</si>
</sst>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0" fontId="5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G18" activeCellId="1" sqref="E18 G18"/>
    </sheetView>
  </sheetViews>
  <sheetFormatPr defaultRowHeight="15"/>
  <cols>
    <col min="1" max="1" width="41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25</v>
      </c>
      <c r="B3" s="35"/>
      <c r="C3" s="36"/>
      <c r="D3" s="36"/>
      <c r="E3" s="36"/>
      <c r="F3" s="36"/>
      <c r="G3" s="37"/>
    </row>
    <row r="4" spans="1:13" ht="35.25" customHeight="1">
      <c r="A4" s="34" t="s">
        <v>20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3.5</v>
      </c>
      <c r="C6" s="7">
        <v>80.5</v>
      </c>
      <c r="D6" s="8">
        <v>23</v>
      </c>
      <c r="E6" s="9">
        <f t="shared" ref="E6:E18" si="0">IF(C6="","",D6/C6)</f>
        <v>0.2857142857142857</v>
      </c>
      <c r="F6" s="10">
        <f>C6-D6</f>
        <v>57.5</v>
      </c>
      <c r="G6" s="11">
        <f t="shared" ref="G6:G18" si="1">IF(C6="","",F6/C6)</f>
        <v>0.7142857142857143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4</v>
      </c>
      <c r="C7" s="7">
        <v>92</v>
      </c>
      <c r="D7" s="7">
        <v>23</v>
      </c>
      <c r="E7" s="9">
        <f t="shared" si="0"/>
        <v>0.25</v>
      </c>
      <c r="F7" s="10">
        <f>C7-D7</f>
        <v>69</v>
      </c>
      <c r="G7" s="11">
        <f t="shared" si="1"/>
        <v>0.75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23</v>
      </c>
      <c r="D8" s="7">
        <v>7</v>
      </c>
      <c r="E8" s="9">
        <f t="shared" si="0"/>
        <v>0.30434782608695654</v>
      </c>
      <c r="F8" s="10">
        <f>C8-D8</f>
        <v>16</v>
      </c>
      <c r="G8" s="11">
        <f t="shared" si="1"/>
        <v>0.69565217391304346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69</v>
      </c>
      <c r="D10" s="7">
        <v>2</v>
      </c>
      <c r="E10" s="9">
        <f>0</f>
        <v>0</v>
      </c>
      <c r="F10" s="10">
        <f t="shared" ref="F10:F18" si="2">C10-D10</f>
        <v>67</v>
      </c>
      <c r="G10" s="11">
        <f t="shared" si="1"/>
        <v>0.97101449275362317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69</v>
      </c>
      <c r="D12" s="7">
        <v>2</v>
      </c>
      <c r="E12" s="9">
        <f t="shared" si="0"/>
        <v>2.8985507246376812E-2</v>
      </c>
      <c r="F12" s="10">
        <f t="shared" si="2"/>
        <v>67</v>
      </c>
      <c r="G12" s="11">
        <f t="shared" si="1"/>
        <v>0.97101449275362317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23</v>
      </c>
      <c r="D13" s="7">
        <v>4</v>
      </c>
      <c r="E13" s="9">
        <f t="shared" si="0"/>
        <v>0.17391304347826086</v>
      </c>
      <c r="F13" s="10">
        <f t="shared" si="2"/>
        <v>19</v>
      </c>
      <c r="G13" s="11">
        <f t="shared" si="1"/>
        <v>0.82608695652173914</v>
      </c>
      <c r="I13" s="12"/>
      <c r="J13" s="13"/>
      <c r="K13" s="14"/>
      <c r="L13" s="12"/>
      <c r="M13" s="14"/>
    </row>
    <row r="14" spans="1:13" ht="21.95" customHeight="1">
      <c r="A14" s="5" t="s">
        <v>23</v>
      </c>
      <c r="B14" s="6">
        <v>2</v>
      </c>
      <c r="C14" s="7">
        <v>46</v>
      </c>
      <c r="D14" s="7">
        <v>7</v>
      </c>
      <c r="E14" s="9">
        <f t="shared" si="0"/>
        <v>0.15217391304347827</v>
      </c>
      <c r="F14" s="10">
        <f t="shared" si="2"/>
        <v>39</v>
      </c>
      <c r="G14" s="11">
        <f t="shared" si="1"/>
        <v>0.84782608695652173</v>
      </c>
      <c r="I14" s="12"/>
      <c r="J14" s="13"/>
      <c r="K14" s="14"/>
      <c r="L14" s="12"/>
      <c r="M14" s="14"/>
    </row>
    <row r="15" spans="1:13" ht="21.95" customHeight="1">
      <c r="A15" s="5" t="s">
        <v>24</v>
      </c>
      <c r="B15" s="6">
        <v>4</v>
      </c>
      <c r="C15" s="7">
        <v>92</v>
      </c>
      <c r="D15" s="7">
        <v>34</v>
      </c>
      <c r="E15" s="9">
        <f t="shared" si="0"/>
        <v>0.36956521739130432</v>
      </c>
      <c r="F15" s="10">
        <f t="shared" si="2"/>
        <v>58</v>
      </c>
      <c r="G15" s="11">
        <f t="shared" si="1"/>
        <v>0.63043478260869568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92</v>
      </c>
      <c r="D16" s="7">
        <v>16</v>
      </c>
      <c r="E16" s="9">
        <f t="shared" si="0"/>
        <v>0.17391304347826086</v>
      </c>
      <c r="F16" s="10">
        <f t="shared" si="2"/>
        <v>76</v>
      </c>
      <c r="G16" s="11">
        <f t="shared" si="1"/>
        <v>0.82608695652173914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2</v>
      </c>
      <c r="C17" s="7">
        <v>46</v>
      </c>
      <c r="D17" s="7">
        <v>3</v>
      </c>
      <c r="E17" s="9">
        <f t="shared" si="0"/>
        <v>6.5217391304347824E-2</v>
      </c>
      <c r="F17" s="10">
        <f t="shared" si="2"/>
        <v>43</v>
      </c>
      <c r="G17" s="11">
        <f t="shared" si="1"/>
        <v>0.93478260869565222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+(B6+B7+B8+B9++B10+B11+B12+B13+B14+B15+B16+B17)</f>
        <v>27.5</v>
      </c>
      <c r="C18" s="17">
        <f>SUM(C6:C17)</f>
        <v>632.5</v>
      </c>
      <c r="D18" s="17">
        <f>SUM(D6:D17)</f>
        <v>121</v>
      </c>
      <c r="E18" s="9">
        <f t="shared" si="0"/>
        <v>0.19130434782608696</v>
      </c>
      <c r="F18" s="10">
        <f t="shared" si="2"/>
        <v>511.5</v>
      </c>
      <c r="G18" s="11">
        <f t="shared" si="1"/>
        <v>0.80869565217391304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G18" activeCellId="1" sqref="E18 G18"/>
    </sheetView>
  </sheetViews>
  <sheetFormatPr defaultRowHeight="15"/>
  <cols>
    <col min="1" max="1" width="47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25</v>
      </c>
      <c r="B3" s="35"/>
      <c r="C3" s="36"/>
      <c r="D3" s="36"/>
      <c r="E3" s="36"/>
      <c r="F3" s="36"/>
      <c r="G3" s="37"/>
    </row>
    <row r="4" spans="1:13" ht="35.25" customHeight="1">
      <c r="A4" s="34" t="s">
        <v>21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3</v>
      </c>
      <c r="C6" s="7">
        <v>63</v>
      </c>
      <c r="D6" s="8">
        <v>31</v>
      </c>
      <c r="E6" s="9">
        <f t="shared" ref="E6:E18" si="0">IF(C6="","",D6/C6)</f>
        <v>0.49206349206349204</v>
      </c>
      <c r="F6" s="10">
        <f>C6-D6</f>
        <v>32</v>
      </c>
      <c r="G6" s="11">
        <f t="shared" ref="G6:G18" si="1">IF(C6="","",F6/C6)</f>
        <v>0.50793650793650791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4</v>
      </c>
      <c r="C7" s="7">
        <v>84</v>
      </c>
      <c r="D7" s="7">
        <v>41</v>
      </c>
      <c r="E7" s="9">
        <f t="shared" si="0"/>
        <v>0.48809523809523808</v>
      </c>
      <c r="F7" s="10">
        <f>C7-D7</f>
        <v>43</v>
      </c>
      <c r="G7" s="11">
        <f t="shared" si="1"/>
        <v>0.51190476190476186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21</v>
      </c>
      <c r="D8" s="7">
        <v>15</v>
      </c>
      <c r="E8" s="9">
        <f t="shared" si="0"/>
        <v>0.7142857142857143</v>
      </c>
      <c r="F8" s="10">
        <f>C8-D8</f>
        <v>6</v>
      </c>
      <c r="G8" s="11">
        <f t="shared" si="1"/>
        <v>0.2857142857142857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63</v>
      </c>
      <c r="D10" s="7">
        <v>28</v>
      </c>
      <c r="E10" s="9">
        <f t="shared" si="0"/>
        <v>0.44444444444444442</v>
      </c>
      <c r="F10" s="10">
        <f t="shared" ref="F10:F18" si="2">C10-D10</f>
        <v>35</v>
      </c>
      <c r="G10" s="11">
        <f t="shared" si="1"/>
        <v>0.55555555555555558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63</v>
      </c>
      <c r="D12" s="7">
        <v>2</v>
      </c>
      <c r="E12" s="9">
        <f t="shared" si="0"/>
        <v>3.1746031746031744E-2</v>
      </c>
      <c r="F12" s="10">
        <f t="shared" si="2"/>
        <v>61</v>
      </c>
      <c r="G12" s="11">
        <f t="shared" si="1"/>
        <v>0.96825396825396826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21</v>
      </c>
      <c r="D13" s="7">
        <v>6</v>
      </c>
      <c r="E13" s="9">
        <f t="shared" si="0"/>
        <v>0.2857142857142857</v>
      </c>
      <c r="F13" s="10">
        <f t="shared" si="2"/>
        <v>15</v>
      </c>
      <c r="G13" s="11">
        <f t="shared" si="1"/>
        <v>0.7142857142857143</v>
      </c>
      <c r="I13" s="12"/>
      <c r="J13" s="13"/>
      <c r="K13" s="14"/>
      <c r="L13" s="12"/>
      <c r="M13" s="14"/>
    </row>
    <row r="14" spans="1:13" ht="21.95" customHeight="1">
      <c r="A14" s="5" t="s">
        <v>23</v>
      </c>
      <c r="B14" s="6">
        <v>2</v>
      </c>
      <c r="C14" s="7">
        <v>42</v>
      </c>
      <c r="D14" s="7">
        <v>15</v>
      </c>
      <c r="E14" s="9">
        <f t="shared" si="0"/>
        <v>0.35714285714285715</v>
      </c>
      <c r="F14" s="10">
        <f t="shared" si="2"/>
        <v>27</v>
      </c>
      <c r="G14" s="11">
        <f t="shared" si="1"/>
        <v>0.6428571428571429</v>
      </c>
      <c r="I14" s="12"/>
      <c r="J14" s="13"/>
      <c r="K14" s="14"/>
      <c r="L14" s="12"/>
      <c r="M14" s="14"/>
    </row>
    <row r="15" spans="1:13" ht="21.95" customHeight="1">
      <c r="A15" s="5" t="s">
        <v>24</v>
      </c>
      <c r="B15" s="6">
        <v>4</v>
      </c>
      <c r="C15" s="7">
        <v>84</v>
      </c>
      <c r="D15" s="7">
        <v>53</v>
      </c>
      <c r="E15" s="9">
        <f t="shared" si="0"/>
        <v>0.63095238095238093</v>
      </c>
      <c r="F15" s="10">
        <f t="shared" si="2"/>
        <v>31</v>
      </c>
      <c r="G15" s="11">
        <f t="shared" si="1"/>
        <v>0.36904761904761907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84</v>
      </c>
      <c r="D16" s="7">
        <v>29</v>
      </c>
      <c r="E16" s="9">
        <f t="shared" si="0"/>
        <v>0.34523809523809523</v>
      </c>
      <c r="F16" s="10">
        <f t="shared" si="2"/>
        <v>55</v>
      </c>
      <c r="G16" s="11">
        <f t="shared" si="1"/>
        <v>0.65476190476190477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2</v>
      </c>
      <c r="C17" s="7">
        <v>42</v>
      </c>
      <c r="D17" s="7">
        <v>7</v>
      </c>
      <c r="E17" s="9">
        <f t="shared" si="0"/>
        <v>0.16666666666666666</v>
      </c>
      <c r="F17" s="10">
        <f t="shared" si="2"/>
        <v>35</v>
      </c>
      <c r="G17" s="11">
        <f t="shared" si="1"/>
        <v>0.83333333333333337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27</v>
      </c>
      <c r="C18" s="17">
        <f>SUM(C6:C17)</f>
        <v>567</v>
      </c>
      <c r="D18" s="17">
        <f>SUM(D6:D17)</f>
        <v>227</v>
      </c>
      <c r="E18" s="9">
        <f t="shared" si="0"/>
        <v>0.400352733686067</v>
      </c>
      <c r="F18" s="10">
        <f t="shared" si="2"/>
        <v>340</v>
      </c>
      <c r="G18" s="11">
        <f t="shared" si="1"/>
        <v>0.59964726631393295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L11" sqref="L11"/>
    </sheetView>
  </sheetViews>
  <sheetFormatPr defaultRowHeight="15"/>
  <cols>
    <col min="1" max="1" width="44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25</v>
      </c>
      <c r="B3" s="35"/>
      <c r="C3" s="36"/>
      <c r="D3" s="36"/>
      <c r="E3" s="36"/>
      <c r="F3" s="36"/>
      <c r="G3" s="37"/>
    </row>
    <row r="4" spans="1:13" ht="35.25" customHeight="1">
      <c r="A4" s="34" t="s">
        <v>22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3</v>
      </c>
      <c r="C6" s="7">
        <v>66</v>
      </c>
      <c r="D6" s="8">
        <v>28</v>
      </c>
      <c r="E6" s="9">
        <f t="shared" ref="E6:E18" si="0">IF(C6="","",D6/C6)</f>
        <v>0.42424242424242425</v>
      </c>
      <c r="F6" s="10">
        <f>C6-D6</f>
        <v>38</v>
      </c>
      <c r="G6" s="11">
        <f t="shared" ref="G6:G18" si="1">IF(C6="","",F6/C6)</f>
        <v>0.5757575757575758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3</v>
      </c>
      <c r="C7" s="7">
        <v>66</v>
      </c>
      <c r="D7" s="7">
        <v>4</v>
      </c>
      <c r="E7" s="9">
        <f t="shared" si="0"/>
        <v>6.0606060606060608E-2</v>
      </c>
      <c r="F7" s="10">
        <f>C7-D7</f>
        <v>62</v>
      </c>
      <c r="G7" s="11">
        <f t="shared" si="1"/>
        <v>0.93939393939393945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22</v>
      </c>
      <c r="D8" s="7">
        <v>6</v>
      </c>
      <c r="E8" s="9">
        <f t="shared" si="0"/>
        <v>0.27272727272727271</v>
      </c>
      <c r="F8" s="10">
        <f>C8-D8</f>
        <v>16</v>
      </c>
      <c r="G8" s="11">
        <f t="shared" si="1"/>
        <v>0.72727272727272729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66</v>
      </c>
      <c r="D10" s="7">
        <v>3</v>
      </c>
      <c r="E10" s="9">
        <f t="shared" si="0"/>
        <v>4.5454545454545456E-2</v>
      </c>
      <c r="F10" s="10">
        <f t="shared" ref="F10:F18" si="2">C10-D10</f>
        <v>63</v>
      </c>
      <c r="G10" s="11">
        <f t="shared" si="1"/>
        <v>0.95454545454545459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66</v>
      </c>
      <c r="D12" s="7">
        <v>4</v>
      </c>
      <c r="E12" s="9">
        <f t="shared" si="0"/>
        <v>6.0606060606060608E-2</v>
      </c>
      <c r="F12" s="10">
        <f t="shared" si="2"/>
        <v>62</v>
      </c>
      <c r="G12" s="11">
        <f t="shared" si="1"/>
        <v>0.93939393939393945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22</v>
      </c>
      <c r="D13" s="7">
        <v>10</v>
      </c>
      <c r="E13" s="9">
        <f t="shared" si="0"/>
        <v>0.45454545454545453</v>
      </c>
      <c r="F13" s="10">
        <f t="shared" si="2"/>
        <v>12</v>
      </c>
      <c r="G13" s="11">
        <f t="shared" si="1"/>
        <v>0.54545454545454541</v>
      </c>
      <c r="I13" s="12"/>
      <c r="J13" s="13"/>
      <c r="K13" s="14"/>
      <c r="L13" s="12"/>
      <c r="M13" s="14"/>
    </row>
    <row r="14" spans="1:13" ht="21.95" customHeight="1">
      <c r="A14" s="5" t="s">
        <v>23</v>
      </c>
      <c r="B14" s="6">
        <v>2</v>
      </c>
      <c r="C14" s="7">
        <v>44</v>
      </c>
      <c r="D14" s="7">
        <v>4</v>
      </c>
      <c r="E14" s="9">
        <f t="shared" si="0"/>
        <v>9.0909090909090912E-2</v>
      </c>
      <c r="F14" s="10">
        <f t="shared" si="2"/>
        <v>40</v>
      </c>
      <c r="G14" s="11">
        <f t="shared" si="1"/>
        <v>0.90909090909090906</v>
      </c>
      <c r="I14" s="12"/>
      <c r="J14" s="13"/>
      <c r="K14" s="14"/>
      <c r="L14" s="12"/>
      <c r="M14" s="14"/>
    </row>
    <row r="15" spans="1:13" ht="21.95" customHeight="1">
      <c r="A15" s="5" t="s">
        <v>24</v>
      </c>
      <c r="B15" s="6">
        <v>4.5</v>
      </c>
      <c r="C15" s="7">
        <v>99</v>
      </c>
      <c r="D15" s="7">
        <v>26</v>
      </c>
      <c r="E15" s="9">
        <f t="shared" si="0"/>
        <v>0.26262626262626265</v>
      </c>
      <c r="F15" s="10">
        <f t="shared" si="2"/>
        <v>73</v>
      </c>
      <c r="G15" s="11">
        <f t="shared" si="1"/>
        <v>0.73737373737373735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88</v>
      </c>
      <c r="D16" s="7">
        <v>13</v>
      </c>
      <c r="E16" s="9">
        <f t="shared" si="0"/>
        <v>0.14772727272727273</v>
      </c>
      <c r="F16" s="10">
        <f t="shared" si="2"/>
        <v>75</v>
      </c>
      <c r="G16" s="11">
        <f t="shared" si="1"/>
        <v>0.85227272727272729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2</v>
      </c>
      <c r="C17" s="7">
        <v>44</v>
      </c>
      <c r="D17" s="7">
        <v>4</v>
      </c>
      <c r="E17" s="9">
        <f t="shared" si="0"/>
        <v>9.0909090909090912E-2</v>
      </c>
      <c r="F17" s="10">
        <f t="shared" si="2"/>
        <v>40</v>
      </c>
      <c r="G17" s="11">
        <f t="shared" si="1"/>
        <v>0.90909090909090906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26.5</v>
      </c>
      <c r="C18" s="17">
        <f>SUM(C6:C17)</f>
        <v>583</v>
      </c>
      <c r="D18" s="17">
        <f>SUM(D6:D17)</f>
        <v>102</v>
      </c>
      <c r="E18" s="9">
        <f t="shared" si="0"/>
        <v>0.17495711835334476</v>
      </c>
      <c r="F18" s="10">
        <f t="shared" si="2"/>
        <v>481</v>
      </c>
      <c r="G18" s="11">
        <f t="shared" si="1"/>
        <v>0.82504288164665518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LUGLIO 2020</vt:lpstr>
      <vt:lpstr>AGOSTO 2020</vt:lpstr>
      <vt:lpstr>SETTEMBRE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g.lionetto</dc:creator>
  <cp:lastModifiedBy>m.duca</cp:lastModifiedBy>
  <cp:lastPrinted>2020-12-30T12:32:59Z</cp:lastPrinted>
  <dcterms:created xsi:type="dcterms:W3CDTF">2020-01-21T11:09:58Z</dcterms:created>
  <dcterms:modified xsi:type="dcterms:W3CDTF">2021-03-26T08:21:44Z</dcterms:modified>
</cp:coreProperties>
</file>