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710" activeTab="2"/>
  </bookViews>
  <sheets>
    <sheet name="Gennaio 2021" sheetId="6" r:id="rId1"/>
    <sheet name="Febbraio 2021" sheetId="7" r:id="rId2"/>
    <sheet name="Marzo 2021" sheetId="8" r:id="rId3"/>
  </sheets>
  <calcPr calcId="124519"/>
</workbook>
</file>

<file path=xl/calcChain.xml><?xml version="1.0" encoding="utf-8"?>
<calcChain xmlns="http://schemas.openxmlformats.org/spreadsheetml/2006/main">
  <c r="G11" i="8"/>
  <c r="E11"/>
  <c r="E13"/>
  <c r="E14"/>
  <c r="B18"/>
  <c r="B18" i="6"/>
  <c r="B18" i="7"/>
  <c r="G11"/>
  <c r="E11"/>
  <c r="G9"/>
  <c r="E9"/>
  <c r="D18" i="8" l="1"/>
  <c r="C18"/>
  <c r="F17"/>
  <c r="G17" s="1"/>
  <c r="E17"/>
  <c r="F16"/>
  <c r="G16" s="1"/>
  <c r="E16"/>
  <c r="F15"/>
  <c r="G15" s="1"/>
  <c r="E15"/>
  <c r="F14"/>
  <c r="G14" s="1"/>
  <c r="F13"/>
  <c r="G13" s="1"/>
  <c r="F12"/>
  <c r="G12" s="1"/>
  <c r="E12"/>
  <c r="F11"/>
  <c r="F10"/>
  <c r="G10" s="1"/>
  <c r="E10"/>
  <c r="F8"/>
  <c r="G8" s="1"/>
  <c r="E8"/>
  <c r="G7"/>
  <c r="F7"/>
  <c r="E7"/>
  <c r="F6"/>
  <c r="G6" s="1"/>
  <c r="E6"/>
  <c r="D18" i="7"/>
  <c r="C18"/>
  <c r="F17"/>
  <c r="G17" s="1"/>
  <c r="E17"/>
  <c r="G16"/>
  <c r="F16"/>
  <c r="E16"/>
  <c r="F15"/>
  <c r="G15" s="1"/>
  <c r="E15"/>
  <c r="F14"/>
  <c r="G14" s="1"/>
  <c r="E14"/>
  <c r="F13"/>
  <c r="G13" s="1"/>
  <c r="E13"/>
  <c r="F12"/>
  <c r="G12" s="1"/>
  <c r="E12"/>
  <c r="F11"/>
  <c r="F10"/>
  <c r="G10" s="1"/>
  <c r="E10"/>
  <c r="F8"/>
  <c r="G8" s="1"/>
  <c r="E8"/>
  <c r="F7"/>
  <c r="G7" s="1"/>
  <c r="E7"/>
  <c r="G6"/>
  <c r="F6"/>
  <c r="E6"/>
  <c r="D18" i="6"/>
  <c r="C18"/>
  <c r="F17"/>
  <c r="G17" s="1"/>
  <c r="E17"/>
  <c r="F16"/>
  <c r="G16" s="1"/>
  <c r="E16"/>
  <c r="G15"/>
  <c r="F15"/>
  <c r="E15"/>
  <c r="F14"/>
  <c r="G14" s="1"/>
  <c r="E14"/>
  <c r="F13"/>
  <c r="G13" s="1"/>
  <c r="E13"/>
  <c r="F12"/>
  <c r="G12" s="1"/>
  <c r="E12"/>
  <c r="F11"/>
  <c r="F10"/>
  <c r="G10" s="1"/>
  <c r="E10"/>
  <c r="F8"/>
  <c r="G8" s="1"/>
  <c r="E8"/>
  <c r="F7"/>
  <c r="G7" s="1"/>
  <c r="E7"/>
  <c r="F6"/>
  <c r="G6" s="1"/>
  <c r="E6"/>
  <c r="E18" i="8" l="1"/>
  <c r="F18"/>
  <c r="G18" s="1"/>
  <c r="E18" i="7"/>
  <c r="F18"/>
  <c r="G18" s="1"/>
  <c r="F18" i="6"/>
  <c r="G18" s="1"/>
  <c r="E18"/>
</calcChain>
</file>

<file path=xl/sharedStrings.xml><?xml version="1.0" encoding="utf-8"?>
<sst xmlns="http://schemas.openxmlformats.org/spreadsheetml/2006/main" count="72" uniqueCount="27">
  <si>
    <t>COMUNE DI ALLISTE: ASSENZE DEI DIPENDENTI</t>
  </si>
  <si>
    <t xml:space="preserve"> obbligo di pubblicazione ex art. 16, co. 3, D.Lgs. n. 33/2013</t>
  </si>
  <si>
    <t>UFFICIO DELL'ENTE</t>
  </si>
  <si>
    <t>NUMERO DIPENDENTI IN SERVIZIO</t>
  </si>
  <si>
    <t>GG. LAVORATIVI</t>
  </si>
  <si>
    <t>GG. ASSENZA</t>
  </si>
  <si>
    <t>GG. ASSENZA/GG. LAVORATIVI in %</t>
  </si>
  <si>
    <t>GG. PRESENZA</t>
  </si>
  <si>
    <t>GG. PRESENZA/GG. LAVORATIVI in %</t>
  </si>
  <si>
    <t xml:space="preserve">SEGRETERIA </t>
  </si>
  <si>
    <t>ANAGRAFE</t>
  </si>
  <si>
    <t>ISTRUZIONE PUBBLICA</t>
  </si>
  <si>
    <t>BIBLIOTECA</t>
  </si>
  <si>
    <t>TRIBUTI</t>
  </si>
  <si>
    <t>MESSI</t>
  </si>
  <si>
    <t>RAGIONERIA</t>
  </si>
  <si>
    <t>PROTOCOLLO</t>
  </si>
  <si>
    <t>POLIZIA LOCALE</t>
  </si>
  <si>
    <t>PERSONALE</t>
  </si>
  <si>
    <t>TOTALE</t>
  </si>
  <si>
    <t>EDILIZIA,URBANISTICA</t>
  </si>
  <si>
    <t>AMBIENTE, LAVORI E OPERE PUBLICHE</t>
  </si>
  <si>
    <t>Mese di Febbraio</t>
  </si>
  <si>
    <t>Mese di Marzo</t>
  </si>
  <si>
    <t>Mese di Gennaio</t>
  </si>
  <si>
    <t>Dati relativi al I trimestre 2021 - mesi: Gennaio, Febbraio, Marzo</t>
  </si>
  <si>
    <t xml:space="preserve">Dati relativi al I trimestre 2021 - mesi: Gennaio, Febbraio, Marzo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</si>
</sst>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0" fontId="5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3" sqref="A3:G3"/>
    </sheetView>
  </sheetViews>
  <sheetFormatPr defaultRowHeight="15"/>
  <cols>
    <col min="1" max="1" width="41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25</v>
      </c>
      <c r="B3" s="35"/>
      <c r="C3" s="36"/>
      <c r="D3" s="36"/>
      <c r="E3" s="36"/>
      <c r="F3" s="36"/>
      <c r="G3" s="37"/>
    </row>
    <row r="4" spans="1:13" ht="35.25" customHeight="1">
      <c r="A4" s="34" t="s">
        <v>24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1.5</v>
      </c>
      <c r="C6" s="7">
        <v>28.5</v>
      </c>
      <c r="D6" s="8">
        <v>3</v>
      </c>
      <c r="E6" s="9">
        <f t="shared" ref="E6:E18" si="0">IF(C6="","",D6/C6)</f>
        <v>0.10526315789473684</v>
      </c>
      <c r="F6" s="10">
        <f>C6-D6</f>
        <v>25.5</v>
      </c>
      <c r="G6" s="11">
        <f t="shared" ref="G6:G18" si="1">IF(C6="","",F6/C6)</f>
        <v>0.89473684210526316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2</v>
      </c>
      <c r="C7" s="7">
        <v>38</v>
      </c>
      <c r="D7" s="7">
        <v>0</v>
      </c>
      <c r="E7" s="9">
        <f t="shared" si="0"/>
        <v>0</v>
      </c>
      <c r="F7" s="10">
        <f>C7-D7</f>
        <v>38</v>
      </c>
      <c r="G7" s="11">
        <f t="shared" si="1"/>
        <v>1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19</v>
      </c>
      <c r="D8" s="7">
        <v>6</v>
      </c>
      <c r="E8" s="9">
        <f t="shared" si="0"/>
        <v>0.31578947368421051</v>
      </c>
      <c r="F8" s="10">
        <f>C8-D8</f>
        <v>13</v>
      </c>
      <c r="G8" s="11">
        <f t="shared" si="1"/>
        <v>0.68421052631578949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57</v>
      </c>
      <c r="D10" s="7">
        <v>14</v>
      </c>
      <c r="E10" s="9">
        <f t="shared" si="0"/>
        <v>0.24561403508771928</v>
      </c>
      <c r="F10" s="10">
        <f t="shared" ref="F10:F18" si="2">C10-D10</f>
        <v>43</v>
      </c>
      <c r="G10" s="11">
        <f t="shared" si="1"/>
        <v>0.75438596491228072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v>0</v>
      </c>
      <c r="F11" s="10">
        <f t="shared" si="2"/>
        <v>0</v>
      </c>
      <c r="G11" s="11"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57</v>
      </c>
      <c r="D12" s="7">
        <v>5</v>
      </c>
      <c r="E12" s="9">
        <f t="shared" si="0"/>
        <v>8.771929824561403E-2</v>
      </c>
      <c r="F12" s="10">
        <f t="shared" si="2"/>
        <v>52</v>
      </c>
      <c r="G12" s="11">
        <f t="shared" si="1"/>
        <v>0.91228070175438591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19</v>
      </c>
      <c r="D13" s="7">
        <v>19</v>
      </c>
      <c r="E13" s="9">
        <f t="shared" si="0"/>
        <v>1</v>
      </c>
      <c r="F13" s="10">
        <f t="shared" si="2"/>
        <v>0</v>
      </c>
      <c r="G13" s="11">
        <f t="shared" si="1"/>
        <v>0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47.5</v>
      </c>
      <c r="D14" s="7">
        <v>5</v>
      </c>
      <c r="E14" s="9">
        <f t="shared" si="0"/>
        <v>0.10526315789473684</v>
      </c>
      <c r="F14" s="10">
        <f t="shared" si="2"/>
        <v>42.5</v>
      </c>
      <c r="G14" s="11">
        <f t="shared" si="1"/>
        <v>0.89473684210526316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4.5</v>
      </c>
      <c r="C15" s="7">
        <v>85.5</v>
      </c>
      <c r="D15" s="7">
        <v>6</v>
      </c>
      <c r="E15" s="9">
        <f t="shared" si="0"/>
        <v>7.0175438596491224E-2</v>
      </c>
      <c r="F15" s="10">
        <f t="shared" si="2"/>
        <v>79.5</v>
      </c>
      <c r="G15" s="11">
        <f t="shared" si="1"/>
        <v>0.92982456140350878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76</v>
      </c>
      <c r="D16" s="7">
        <v>7</v>
      </c>
      <c r="E16" s="9">
        <f t="shared" si="0"/>
        <v>9.2105263157894732E-2</v>
      </c>
      <c r="F16" s="10">
        <f t="shared" si="2"/>
        <v>69</v>
      </c>
      <c r="G16" s="11">
        <f t="shared" si="1"/>
        <v>0.90789473684210531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19</v>
      </c>
      <c r="D17" s="7">
        <v>0</v>
      </c>
      <c r="E17" s="9">
        <f t="shared" si="0"/>
        <v>0</v>
      </c>
      <c r="F17" s="10">
        <f t="shared" si="2"/>
        <v>19</v>
      </c>
      <c r="G17" s="11">
        <f t="shared" si="1"/>
        <v>1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23.5</v>
      </c>
      <c r="C18" s="17">
        <f>SUM(C6:C17)</f>
        <v>446.5</v>
      </c>
      <c r="D18" s="17">
        <f>SUM(D6:D17)</f>
        <v>65</v>
      </c>
      <c r="E18" s="9">
        <f t="shared" si="0"/>
        <v>0.1455767077267637</v>
      </c>
      <c r="F18" s="10">
        <f t="shared" si="2"/>
        <v>381.5</v>
      </c>
      <c r="G18" s="11">
        <f t="shared" si="1"/>
        <v>0.85442329227323632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E6" sqref="E6"/>
    </sheetView>
  </sheetViews>
  <sheetFormatPr defaultRowHeight="15"/>
  <cols>
    <col min="1" max="1" width="47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25</v>
      </c>
      <c r="B3" s="35"/>
      <c r="C3" s="36"/>
      <c r="D3" s="36"/>
      <c r="E3" s="36"/>
      <c r="F3" s="36"/>
      <c r="G3" s="37"/>
    </row>
    <row r="4" spans="1:13" ht="35.25" customHeight="1">
      <c r="A4" s="34" t="s">
        <v>22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1.5</v>
      </c>
      <c r="C6" s="7">
        <v>30</v>
      </c>
      <c r="D6" s="8">
        <v>5</v>
      </c>
      <c r="E6" s="9">
        <f t="shared" ref="E6:E18" si="0">IF(C6="","",D6/C6)</f>
        <v>0.16666666666666666</v>
      </c>
      <c r="F6" s="10">
        <f>C6-D6</f>
        <v>25</v>
      </c>
      <c r="G6" s="11">
        <f t="shared" ref="G6:G18" si="1">IF(C6="","",F6/C6)</f>
        <v>0.83333333333333337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2</v>
      </c>
      <c r="C7" s="7">
        <v>40</v>
      </c>
      <c r="D7" s="7">
        <v>1</v>
      </c>
      <c r="E7" s="9">
        <f t="shared" si="0"/>
        <v>2.5000000000000001E-2</v>
      </c>
      <c r="F7" s="10">
        <f>C7-D7</f>
        <v>39</v>
      </c>
      <c r="G7" s="11">
        <f t="shared" si="1"/>
        <v>0.97499999999999998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20</v>
      </c>
      <c r="D8" s="7">
        <v>7</v>
      </c>
      <c r="E8" s="9">
        <f t="shared" si="0"/>
        <v>0.35</v>
      </c>
      <c r="F8" s="10">
        <f>C8-D8</f>
        <v>13</v>
      </c>
      <c r="G8" s="11">
        <f t="shared" si="1"/>
        <v>0.65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60</v>
      </c>
      <c r="D10" s="7">
        <v>0</v>
      </c>
      <c r="E10" s="9">
        <f t="shared" si="0"/>
        <v>0</v>
      </c>
      <c r="F10" s="10">
        <f t="shared" ref="F10:F18" si="2">C10-D10</f>
        <v>60</v>
      </c>
      <c r="G10" s="11">
        <f t="shared" si="1"/>
        <v>1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60</v>
      </c>
      <c r="D12" s="7">
        <v>7</v>
      </c>
      <c r="E12" s="9">
        <f t="shared" si="0"/>
        <v>0.11666666666666667</v>
      </c>
      <c r="F12" s="10">
        <f t="shared" si="2"/>
        <v>53</v>
      </c>
      <c r="G12" s="11">
        <f t="shared" si="1"/>
        <v>0.8833333333333333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20</v>
      </c>
      <c r="D13" s="7">
        <v>20</v>
      </c>
      <c r="E13" s="9">
        <f t="shared" si="0"/>
        <v>1</v>
      </c>
      <c r="F13" s="10">
        <f t="shared" si="2"/>
        <v>0</v>
      </c>
      <c r="G13" s="11">
        <f t="shared" si="1"/>
        <v>0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50</v>
      </c>
      <c r="D14" s="7">
        <v>4</v>
      </c>
      <c r="E14" s="9">
        <f t="shared" si="0"/>
        <v>0.08</v>
      </c>
      <c r="F14" s="10">
        <f t="shared" si="2"/>
        <v>46</v>
      </c>
      <c r="G14" s="11">
        <f t="shared" si="1"/>
        <v>0.92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4.5</v>
      </c>
      <c r="C15" s="7">
        <v>90</v>
      </c>
      <c r="D15" s="7">
        <v>2</v>
      </c>
      <c r="E15" s="9">
        <f t="shared" si="0"/>
        <v>2.2222222222222223E-2</v>
      </c>
      <c r="F15" s="10">
        <f t="shared" si="2"/>
        <v>88</v>
      </c>
      <c r="G15" s="11">
        <f t="shared" si="1"/>
        <v>0.97777777777777775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80</v>
      </c>
      <c r="D16" s="7">
        <v>5</v>
      </c>
      <c r="E16" s="9">
        <f t="shared" si="0"/>
        <v>6.25E-2</v>
      </c>
      <c r="F16" s="10">
        <f t="shared" si="2"/>
        <v>75</v>
      </c>
      <c r="G16" s="11">
        <f t="shared" si="1"/>
        <v>0.9375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20</v>
      </c>
      <c r="D17" s="7">
        <v>0</v>
      </c>
      <c r="E17" s="9">
        <f t="shared" si="0"/>
        <v>0</v>
      </c>
      <c r="F17" s="10">
        <f t="shared" si="2"/>
        <v>20</v>
      </c>
      <c r="G17" s="11">
        <f t="shared" si="1"/>
        <v>1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23.5</v>
      </c>
      <c r="C18" s="17">
        <f>SUM(C6:C17)</f>
        <v>470</v>
      </c>
      <c r="D18" s="17">
        <f>SUM(D6:D17)</f>
        <v>51</v>
      </c>
      <c r="E18" s="9">
        <f t="shared" si="0"/>
        <v>0.10851063829787234</v>
      </c>
      <c r="F18" s="10">
        <f t="shared" si="2"/>
        <v>419</v>
      </c>
      <c r="G18" s="11">
        <f t="shared" si="1"/>
        <v>0.89148936170212767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A2" sqref="A2:G2"/>
    </sheetView>
  </sheetViews>
  <sheetFormatPr defaultRowHeight="15"/>
  <cols>
    <col min="1" max="1" width="44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26</v>
      </c>
      <c r="B3" s="35"/>
      <c r="C3" s="36"/>
      <c r="D3" s="36"/>
      <c r="E3" s="36"/>
      <c r="F3" s="36"/>
      <c r="G3" s="37"/>
    </row>
    <row r="4" spans="1:13" ht="35.25" customHeight="1">
      <c r="A4" s="34" t="s">
        <v>23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</v>
      </c>
      <c r="C6" s="7">
        <v>46</v>
      </c>
      <c r="D6" s="8">
        <v>1</v>
      </c>
      <c r="E6" s="9">
        <f t="shared" ref="E6:E18" si="0">IF(C6="","",D6/C6)</f>
        <v>2.1739130434782608E-2</v>
      </c>
      <c r="F6" s="10">
        <f>C6-D6</f>
        <v>45</v>
      </c>
      <c r="G6" s="11">
        <f t="shared" ref="G6:G18" si="1">IF(C6="","",F6/C6)</f>
        <v>0.97826086956521741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2</v>
      </c>
      <c r="C7" s="7">
        <v>46</v>
      </c>
      <c r="D7" s="7">
        <v>1</v>
      </c>
      <c r="E7" s="9">
        <f t="shared" si="0"/>
        <v>2.1739130434782608E-2</v>
      </c>
      <c r="F7" s="10">
        <f>C7-D7</f>
        <v>45</v>
      </c>
      <c r="G7" s="11">
        <f t="shared" si="1"/>
        <v>0.97826086956521741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23</v>
      </c>
      <c r="D8" s="7">
        <v>6</v>
      </c>
      <c r="E8" s="9">
        <f t="shared" si="0"/>
        <v>0.2608695652173913</v>
      </c>
      <c r="F8" s="10">
        <f>C8-D8</f>
        <v>17</v>
      </c>
      <c r="G8" s="11">
        <f t="shared" si="1"/>
        <v>0.73913043478260865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69</v>
      </c>
      <c r="D10" s="7">
        <v>1</v>
      </c>
      <c r="E10" s="9">
        <f t="shared" si="0"/>
        <v>1.4492753623188406E-2</v>
      </c>
      <c r="F10" s="10">
        <f t="shared" ref="F10:F18" si="2">C10-D10</f>
        <v>68</v>
      </c>
      <c r="G10" s="11">
        <f t="shared" si="1"/>
        <v>0.98550724637681164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69</v>
      </c>
      <c r="D12" s="7">
        <v>4</v>
      </c>
      <c r="E12" s="9">
        <f t="shared" si="0"/>
        <v>5.7971014492753624E-2</v>
      </c>
      <c r="F12" s="10">
        <f t="shared" si="2"/>
        <v>65</v>
      </c>
      <c r="G12" s="11">
        <f t="shared" si="1"/>
        <v>0.94202898550724634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23</v>
      </c>
      <c r="D13" s="7">
        <v>23</v>
      </c>
      <c r="E13" s="9">
        <f t="shared" si="0"/>
        <v>1</v>
      </c>
      <c r="F13" s="10">
        <f t="shared" si="2"/>
        <v>0</v>
      </c>
      <c r="G13" s="11">
        <f t="shared" si="1"/>
        <v>0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3</v>
      </c>
      <c r="C14" s="7">
        <v>69</v>
      </c>
      <c r="D14" s="7">
        <v>3</v>
      </c>
      <c r="E14" s="9">
        <f t="shared" si="0"/>
        <v>4.3478260869565216E-2</v>
      </c>
      <c r="F14" s="10">
        <f t="shared" si="2"/>
        <v>66</v>
      </c>
      <c r="G14" s="11">
        <f t="shared" si="1"/>
        <v>0.95652173913043481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5.5</v>
      </c>
      <c r="C15" s="7">
        <v>126.5</v>
      </c>
      <c r="D15" s="7">
        <v>15</v>
      </c>
      <c r="E15" s="9">
        <f t="shared" si="0"/>
        <v>0.11857707509881422</v>
      </c>
      <c r="F15" s="10">
        <f t="shared" si="2"/>
        <v>111.5</v>
      </c>
      <c r="G15" s="11">
        <f t="shared" si="1"/>
        <v>0.88142292490118579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92</v>
      </c>
      <c r="D16" s="7">
        <v>13</v>
      </c>
      <c r="E16" s="9">
        <f t="shared" si="0"/>
        <v>0.14130434782608695</v>
      </c>
      <c r="F16" s="10">
        <f t="shared" si="2"/>
        <v>79</v>
      </c>
      <c r="G16" s="11">
        <f t="shared" si="1"/>
        <v>0.85869565217391308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23</v>
      </c>
      <c r="D17" s="7">
        <v>5</v>
      </c>
      <c r="E17" s="9">
        <f t="shared" si="0"/>
        <v>0.21739130434782608</v>
      </c>
      <c r="F17" s="10">
        <f t="shared" si="2"/>
        <v>18</v>
      </c>
      <c r="G17" s="11">
        <f t="shared" si="1"/>
        <v>0.78260869565217395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25.5</v>
      </c>
      <c r="C18" s="17">
        <f>SUM(C6:C17)</f>
        <v>586.5</v>
      </c>
      <c r="D18" s="17">
        <f>SUM(D6:D17)</f>
        <v>72</v>
      </c>
      <c r="E18" s="9">
        <f t="shared" si="0"/>
        <v>0.12276214833759591</v>
      </c>
      <c r="F18" s="10">
        <f t="shared" si="2"/>
        <v>514.5</v>
      </c>
      <c r="G18" s="11">
        <f t="shared" si="1"/>
        <v>0.87723785166240409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Gennaio 2021</vt:lpstr>
      <vt:lpstr>Febbraio 2021</vt:lpstr>
      <vt:lpstr>Marzo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g.lionetto</dc:creator>
  <cp:lastModifiedBy>m.duca</cp:lastModifiedBy>
  <cp:lastPrinted>2020-12-30T12:32:59Z</cp:lastPrinted>
  <dcterms:created xsi:type="dcterms:W3CDTF">2020-01-21T11:09:58Z</dcterms:created>
  <dcterms:modified xsi:type="dcterms:W3CDTF">2021-05-12T11:53:10Z</dcterms:modified>
</cp:coreProperties>
</file>