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710"/>
  </bookViews>
  <sheets>
    <sheet name="Luglio 2021" sheetId="6" r:id="rId1"/>
    <sheet name="Agosto 2021" sheetId="7" r:id="rId2"/>
    <sheet name="Settembre 2021" sheetId="8" r:id="rId3"/>
  </sheets>
  <calcPr calcId="124519"/>
</workbook>
</file>

<file path=xl/calcChain.xml><?xml version="1.0" encoding="utf-8"?>
<calcChain xmlns="http://schemas.openxmlformats.org/spreadsheetml/2006/main">
  <c r="F18" i="6"/>
  <c r="E18"/>
  <c r="D18"/>
  <c r="C18"/>
  <c r="G18" s="1"/>
  <c r="B18"/>
  <c r="G17"/>
  <c r="F17"/>
  <c r="E17"/>
  <c r="G16"/>
  <c r="F16"/>
  <c r="E16"/>
  <c r="F15"/>
  <c r="G15" s="1"/>
  <c r="E15"/>
  <c r="G14"/>
  <c r="F14"/>
  <c r="E14"/>
  <c r="G13"/>
  <c r="F13"/>
  <c r="E13"/>
  <c r="G12"/>
  <c r="F12"/>
  <c r="E12"/>
  <c r="G11"/>
  <c r="F11"/>
  <c r="E11"/>
  <c r="G10"/>
  <c r="F10"/>
  <c r="E10"/>
  <c r="F8"/>
  <c r="G7"/>
  <c r="F7"/>
  <c r="E7"/>
  <c r="G6"/>
  <c r="F6"/>
  <c r="E6"/>
  <c r="G11" i="8" l="1"/>
  <c r="E11"/>
  <c r="E13"/>
  <c r="E14"/>
  <c r="B18"/>
  <c r="B18" i="7"/>
  <c r="G11"/>
  <c r="E11"/>
  <c r="G9"/>
  <c r="E9"/>
  <c r="D18" i="8" l="1"/>
  <c r="C18"/>
  <c r="F17"/>
  <c r="G17" s="1"/>
  <c r="E17"/>
  <c r="F16"/>
  <c r="G16" s="1"/>
  <c r="E16"/>
  <c r="F15"/>
  <c r="G15" s="1"/>
  <c r="E15"/>
  <c r="F14"/>
  <c r="G14" s="1"/>
  <c r="F13"/>
  <c r="G13" s="1"/>
  <c r="F12"/>
  <c r="G12" s="1"/>
  <c r="E12"/>
  <c r="F11"/>
  <c r="F10"/>
  <c r="G10" s="1"/>
  <c r="E10"/>
  <c r="F8"/>
  <c r="F7"/>
  <c r="G7" s="1"/>
  <c r="E7"/>
  <c r="F6"/>
  <c r="G6" s="1"/>
  <c r="E6"/>
  <c r="D18" i="7"/>
  <c r="C18"/>
  <c r="F17"/>
  <c r="G17" s="1"/>
  <c r="E17"/>
  <c r="F16"/>
  <c r="G16" s="1"/>
  <c r="E16"/>
  <c r="F15"/>
  <c r="G15" s="1"/>
  <c r="E15"/>
  <c r="F14"/>
  <c r="G14" s="1"/>
  <c r="E14"/>
  <c r="F13"/>
  <c r="G13" s="1"/>
  <c r="E13"/>
  <c r="F12"/>
  <c r="G12" s="1"/>
  <c r="E12"/>
  <c r="F11"/>
  <c r="F10"/>
  <c r="G10" s="1"/>
  <c r="E10"/>
  <c r="F8"/>
  <c r="F7"/>
  <c r="G7" s="1"/>
  <c r="E7"/>
  <c r="F6"/>
  <c r="G6" s="1"/>
  <c r="E6"/>
  <c r="E18" i="8" l="1"/>
  <c r="F18"/>
  <c r="G18" s="1"/>
  <c r="E18" i="7"/>
  <c r="F18"/>
  <c r="G18" s="1"/>
</calcChain>
</file>

<file path=xl/sharedStrings.xml><?xml version="1.0" encoding="utf-8"?>
<sst xmlns="http://schemas.openxmlformats.org/spreadsheetml/2006/main" count="73" uniqueCount="28">
  <si>
    <t>COMUNE DI ALLISTE: ASSENZE DEI DIPENDENTI</t>
  </si>
  <si>
    <t xml:space="preserve"> obbligo di pubblicazione ex art. 16, co. 3, D.Lgs. n. 33/2013</t>
  </si>
  <si>
    <t>UFFICIO DELL'ENTE</t>
  </si>
  <si>
    <t>NUMERO DIPENDENTI IN SERVIZIO</t>
  </si>
  <si>
    <t>GG. LAVORATIVI</t>
  </si>
  <si>
    <t>GG. ASSENZA</t>
  </si>
  <si>
    <t>GG. ASSENZA/GG. LAVORATIVI in %</t>
  </si>
  <si>
    <t>GG. PRESENZA</t>
  </si>
  <si>
    <t>GG. PRESENZA/GG. LAVORATIVI in %</t>
  </si>
  <si>
    <t xml:space="preserve">SEGRETERIA </t>
  </si>
  <si>
    <t>ANAGRAFE</t>
  </si>
  <si>
    <t>ISTRUZIONE PUBBLICA</t>
  </si>
  <si>
    <t>BIBLIOTECA</t>
  </si>
  <si>
    <t>TRIBUTI</t>
  </si>
  <si>
    <t>MESSI</t>
  </si>
  <si>
    <t>RAGIONERIA</t>
  </si>
  <si>
    <t>PROTOCOLLO</t>
  </si>
  <si>
    <t>POLIZIA LOCALE</t>
  </si>
  <si>
    <t>PERSONALE</t>
  </si>
  <si>
    <t>TOTALE</t>
  </si>
  <si>
    <t>EDILIZIA,URBANISTICA</t>
  </si>
  <si>
    <t>AMBIENTE, LAVORI E OPERE PUBLICHE</t>
  </si>
  <si>
    <t>Dati relativi al III trimestre 2021 - mesi: Luglio, Agosto, Settembre</t>
  </si>
  <si>
    <t>Mese di Luglio</t>
  </si>
  <si>
    <t>Mese di Settembre</t>
  </si>
  <si>
    <t xml:space="preserve">Dati relativi al III trimestre 2021 - mesi: Luglio, Agosto, Settembre </t>
  </si>
  <si>
    <t>Mese di Agosto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</si>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</sst>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3" fillId="3" borderId="10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0" fontId="5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0" fontId="2" fillId="5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J6" sqref="J6"/>
    </sheetView>
  </sheetViews>
  <sheetFormatPr defaultRowHeight="15"/>
  <cols>
    <col min="1" max="1" width="41.28515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22</v>
      </c>
      <c r="B3" s="35"/>
      <c r="C3" s="36"/>
      <c r="D3" s="36"/>
      <c r="E3" s="36"/>
      <c r="F3" s="36"/>
      <c r="G3" s="37"/>
    </row>
    <row r="4" spans="1:13" ht="35.25" customHeight="1">
      <c r="A4" s="34" t="s">
        <v>23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2</v>
      </c>
      <c r="C6" s="7">
        <v>44</v>
      </c>
      <c r="D6" s="8">
        <v>8</v>
      </c>
      <c r="E6" s="9">
        <f t="shared" ref="E6:E18" si="0">IF(C6="","",D6/C6)</f>
        <v>0.18181818181818182</v>
      </c>
      <c r="F6" s="10">
        <f>C6-D6</f>
        <v>36</v>
      </c>
      <c r="G6" s="11">
        <f t="shared" ref="G6:G18" si="1">IF(C6="","",F6/C6)</f>
        <v>0.81818181818181823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2</v>
      </c>
      <c r="C7" s="7">
        <v>44</v>
      </c>
      <c r="D7" s="7">
        <v>5</v>
      </c>
      <c r="E7" s="9">
        <f t="shared" si="0"/>
        <v>0.11363636363636363</v>
      </c>
      <c r="F7" s="10">
        <f>C7-D7</f>
        <v>39</v>
      </c>
      <c r="G7" s="11">
        <f t="shared" si="1"/>
        <v>0.88636363636363635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0</v>
      </c>
      <c r="C8" s="7">
        <v>0</v>
      </c>
      <c r="D8" s="7">
        <v>0</v>
      </c>
      <c r="E8" s="9">
        <v>0</v>
      </c>
      <c r="F8" s="10">
        <f>C8-D8</f>
        <v>0</v>
      </c>
      <c r="G8" s="11">
        <v>0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v>0</v>
      </c>
      <c r="F9" s="10">
        <v>0</v>
      </c>
      <c r="G9" s="11"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66</v>
      </c>
      <c r="D10" s="7">
        <v>4</v>
      </c>
      <c r="E10" s="9">
        <f t="shared" si="0"/>
        <v>6.0606060606060608E-2</v>
      </c>
      <c r="F10" s="10">
        <f t="shared" ref="F10:F18" si="2">C10-D10</f>
        <v>62</v>
      </c>
      <c r="G10" s="11">
        <f t="shared" si="1"/>
        <v>0.93939393939393945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66</v>
      </c>
      <c r="D12" s="7">
        <v>10</v>
      </c>
      <c r="E12" s="9">
        <f t="shared" si="0"/>
        <v>0.15151515151515152</v>
      </c>
      <c r="F12" s="10">
        <f t="shared" si="2"/>
        <v>56</v>
      </c>
      <c r="G12" s="11">
        <f t="shared" si="1"/>
        <v>0.84848484848484851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</v>
      </c>
      <c r="C13" s="7">
        <v>22</v>
      </c>
      <c r="D13" s="7">
        <v>0</v>
      </c>
      <c r="E13" s="9">
        <f t="shared" si="0"/>
        <v>0</v>
      </c>
      <c r="F13" s="10">
        <f t="shared" si="2"/>
        <v>22</v>
      </c>
      <c r="G13" s="11">
        <f t="shared" si="1"/>
        <v>1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3</v>
      </c>
      <c r="C14" s="7">
        <v>66</v>
      </c>
      <c r="D14" s="7">
        <v>10</v>
      </c>
      <c r="E14" s="9">
        <f t="shared" si="0"/>
        <v>0.15151515151515152</v>
      </c>
      <c r="F14" s="10">
        <f t="shared" si="2"/>
        <v>56</v>
      </c>
      <c r="G14" s="11">
        <f t="shared" si="1"/>
        <v>0.84848484848484851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5.5</v>
      </c>
      <c r="C15" s="7">
        <v>121</v>
      </c>
      <c r="D15" s="7">
        <v>31</v>
      </c>
      <c r="E15" s="9">
        <f t="shared" si="0"/>
        <v>0.256198347107438</v>
      </c>
      <c r="F15" s="10">
        <f t="shared" si="2"/>
        <v>90</v>
      </c>
      <c r="G15" s="11">
        <f t="shared" si="1"/>
        <v>0.74380165289256195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88</v>
      </c>
      <c r="D16" s="7">
        <v>26</v>
      </c>
      <c r="E16" s="9">
        <f t="shared" si="0"/>
        <v>0.29545454545454547</v>
      </c>
      <c r="F16" s="10">
        <f t="shared" si="2"/>
        <v>62</v>
      </c>
      <c r="G16" s="11">
        <f t="shared" si="1"/>
        <v>0.70454545454545459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22</v>
      </c>
      <c r="D17" s="7">
        <v>6</v>
      </c>
      <c r="E17" s="9">
        <f t="shared" si="0"/>
        <v>0.27272727272727271</v>
      </c>
      <c r="F17" s="10">
        <f t="shared" si="2"/>
        <v>16</v>
      </c>
      <c r="G17" s="11">
        <f t="shared" si="1"/>
        <v>0.72727272727272729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24.5</v>
      </c>
      <c r="C18" s="17">
        <f>SUM(C6:C17)</f>
        <v>539</v>
      </c>
      <c r="D18" s="17">
        <f>SUM(D6:D17)</f>
        <v>100</v>
      </c>
      <c r="E18" s="9">
        <f t="shared" si="0"/>
        <v>0.18552875695732837</v>
      </c>
      <c r="F18" s="10">
        <f t="shared" si="2"/>
        <v>439</v>
      </c>
      <c r="G18" s="11">
        <f t="shared" si="1"/>
        <v>0.8144712430426716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C14" sqref="C14"/>
    </sheetView>
  </sheetViews>
  <sheetFormatPr defaultRowHeight="15"/>
  <cols>
    <col min="1" max="1" width="47.28515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25</v>
      </c>
      <c r="B3" s="35"/>
      <c r="C3" s="36"/>
      <c r="D3" s="36"/>
      <c r="E3" s="36"/>
      <c r="F3" s="36"/>
      <c r="G3" s="37"/>
    </row>
    <row r="4" spans="1:13" ht="35.25" customHeight="1">
      <c r="A4" s="34" t="s">
        <v>26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2</v>
      </c>
      <c r="C6" s="7">
        <v>44</v>
      </c>
      <c r="D6" s="8">
        <v>20</v>
      </c>
      <c r="E6" s="9">
        <f t="shared" ref="E6:E18" si="0">IF(C6="","",D6/C6)</f>
        <v>0.45454545454545453</v>
      </c>
      <c r="F6" s="10">
        <f>C6-D6</f>
        <v>24</v>
      </c>
      <c r="G6" s="11">
        <f t="shared" ref="G6:G18" si="1">IF(C6="","",F6/C6)</f>
        <v>0.54545454545454541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2</v>
      </c>
      <c r="C7" s="7">
        <v>44</v>
      </c>
      <c r="D7" s="7">
        <v>13</v>
      </c>
      <c r="E7" s="9">
        <f t="shared" si="0"/>
        <v>0.29545454545454547</v>
      </c>
      <c r="F7" s="10">
        <f>C7-D7</f>
        <v>31</v>
      </c>
      <c r="G7" s="11">
        <f t="shared" si="1"/>
        <v>0.70454545454545459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0</v>
      </c>
      <c r="C8" s="7">
        <v>0</v>
      </c>
      <c r="D8" s="7">
        <v>0</v>
      </c>
      <c r="E8" s="9">
        <v>0</v>
      </c>
      <c r="F8" s="10">
        <f>C8-D8</f>
        <v>0</v>
      </c>
      <c r="G8" s="11">
        <v>0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f>0</f>
        <v>0</v>
      </c>
      <c r="F9" s="10">
        <v>0</v>
      </c>
      <c r="G9" s="11">
        <f>0</f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66</v>
      </c>
      <c r="D10" s="7">
        <v>29</v>
      </c>
      <c r="E10" s="9">
        <f t="shared" si="0"/>
        <v>0.43939393939393939</v>
      </c>
      <c r="F10" s="10">
        <f t="shared" ref="F10:F18" si="2">C10-D10</f>
        <v>37</v>
      </c>
      <c r="G10" s="11">
        <f t="shared" si="1"/>
        <v>0.56060606060606055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66</v>
      </c>
      <c r="D12" s="7">
        <v>17</v>
      </c>
      <c r="E12" s="9">
        <f t="shared" si="0"/>
        <v>0.25757575757575757</v>
      </c>
      <c r="F12" s="10">
        <f t="shared" si="2"/>
        <v>49</v>
      </c>
      <c r="G12" s="11">
        <f t="shared" si="1"/>
        <v>0.74242424242424243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1.5</v>
      </c>
      <c r="C13" s="7">
        <v>33</v>
      </c>
      <c r="D13" s="7">
        <v>3</v>
      </c>
      <c r="E13" s="9">
        <f t="shared" si="0"/>
        <v>9.0909090909090912E-2</v>
      </c>
      <c r="F13" s="10">
        <f t="shared" si="2"/>
        <v>30</v>
      </c>
      <c r="G13" s="11">
        <f t="shared" si="1"/>
        <v>0.90909090909090906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3</v>
      </c>
      <c r="C14" s="7">
        <v>66</v>
      </c>
      <c r="D14" s="7">
        <v>31</v>
      </c>
      <c r="E14" s="9">
        <f t="shared" si="0"/>
        <v>0.46969696969696972</v>
      </c>
      <c r="F14" s="10">
        <f t="shared" si="2"/>
        <v>35</v>
      </c>
      <c r="G14" s="11">
        <f t="shared" si="1"/>
        <v>0.53030303030303028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5.5</v>
      </c>
      <c r="C15" s="7">
        <v>121</v>
      </c>
      <c r="D15" s="7">
        <v>55</v>
      </c>
      <c r="E15" s="9">
        <f t="shared" si="0"/>
        <v>0.45454545454545453</v>
      </c>
      <c r="F15" s="10">
        <f t="shared" si="2"/>
        <v>66</v>
      </c>
      <c r="G15" s="11">
        <f t="shared" si="1"/>
        <v>0.54545454545454541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88</v>
      </c>
      <c r="D16" s="7">
        <v>24</v>
      </c>
      <c r="E16" s="9">
        <f t="shared" si="0"/>
        <v>0.27272727272727271</v>
      </c>
      <c r="F16" s="10">
        <f t="shared" si="2"/>
        <v>64</v>
      </c>
      <c r="G16" s="11">
        <f t="shared" si="1"/>
        <v>0.72727272727272729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22</v>
      </c>
      <c r="D17" s="7">
        <v>7</v>
      </c>
      <c r="E17" s="9">
        <f t="shared" si="0"/>
        <v>0.31818181818181818</v>
      </c>
      <c r="F17" s="10">
        <f t="shared" si="2"/>
        <v>15</v>
      </c>
      <c r="G17" s="11">
        <f t="shared" si="1"/>
        <v>0.68181818181818177</v>
      </c>
      <c r="I17" s="12"/>
      <c r="J17" s="13" t="s">
        <v>27</v>
      </c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25</v>
      </c>
      <c r="C18" s="17">
        <f>SUM(C6:C17)</f>
        <v>550</v>
      </c>
      <c r="D18" s="17">
        <f>SUM(D6:D17)</f>
        <v>199</v>
      </c>
      <c r="E18" s="9">
        <f t="shared" si="0"/>
        <v>0.36181818181818182</v>
      </c>
      <c r="F18" s="10">
        <f t="shared" si="2"/>
        <v>351</v>
      </c>
      <c r="G18" s="11">
        <f t="shared" si="1"/>
        <v>0.63818181818181818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4" sqref="K4"/>
    </sheetView>
  </sheetViews>
  <sheetFormatPr defaultRowHeight="15"/>
  <cols>
    <col min="1" max="1" width="44.140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22</v>
      </c>
      <c r="B3" s="35"/>
      <c r="C3" s="36"/>
      <c r="D3" s="36"/>
      <c r="E3" s="36"/>
      <c r="F3" s="36"/>
      <c r="G3" s="37"/>
    </row>
    <row r="4" spans="1:13" ht="35.25" customHeight="1">
      <c r="A4" s="34" t="s">
        <v>24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2</v>
      </c>
      <c r="C6" s="7">
        <v>44</v>
      </c>
      <c r="D6" s="8">
        <v>5</v>
      </c>
      <c r="E6" s="9">
        <f t="shared" ref="E6:E18" si="0">IF(C6="","",D6/C6)</f>
        <v>0.11363636363636363</v>
      </c>
      <c r="F6" s="10">
        <f>C6-D6</f>
        <v>39</v>
      </c>
      <c r="G6" s="11">
        <f t="shared" ref="G6:G18" si="1">IF(C6="","",F6/C6)</f>
        <v>0.88636363636363635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2</v>
      </c>
      <c r="C7" s="7">
        <v>44</v>
      </c>
      <c r="D7" s="7">
        <v>0</v>
      </c>
      <c r="E7" s="9">
        <f t="shared" si="0"/>
        <v>0</v>
      </c>
      <c r="F7" s="10">
        <f>C7-D7</f>
        <v>44</v>
      </c>
      <c r="G7" s="11">
        <f t="shared" si="1"/>
        <v>1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0</v>
      </c>
      <c r="C8" s="7">
        <v>0</v>
      </c>
      <c r="D8" s="7">
        <v>0</v>
      </c>
      <c r="E8" s="9">
        <v>0</v>
      </c>
      <c r="F8" s="10">
        <f>C8-D8</f>
        <v>0</v>
      </c>
      <c r="G8" s="11">
        <v>0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v>0</v>
      </c>
      <c r="F9" s="10">
        <v>0</v>
      </c>
      <c r="G9" s="11"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66</v>
      </c>
      <c r="D10" s="7">
        <v>4</v>
      </c>
      <c r="E10" s="9">
        <f t="shared" si="0"/>
        <v>6.0606060606060608E-2</v>
      </c>
      <c r="F10" s="10">
        <f t="shared" ref="F10:F18" si="2">C10-D10</f>
        <v>62</v>
      </c>
      <c r="G10" s="11">
        <f t="shared" si="1"/>
        <v>0.93939393939393945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66</v>
      </c>
      <c r="D12" s="7">
        <v>9</v>
      </c>
      <c r="E12" s="9">
        <f t="shared" si="0"/>
        <v>0.13636363636363635</v>
      </c>
      <c r="F12" s="10">
        <f t="shared" si="2"/>
        <v>57</v>
      </c>
      <c r="G12" s="11">
        <f t="shared" si="1"/>
        <v>0.86363636363636365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1.5</v>
      </c>
      <c r="C13" s="7">
        <v>33</v>
      </c>
      <c r="D13" s="7">
        <v>11</v>
      </c>
      <c r="E13" s="9">
        <f t="shared" si="0"/>
        <v>0.33333333333333331</v>
      </c>
      <c r="F13" s="10">
        <f t="shared" si="2"/>
        <v>22</v>
      </c>
      <c r="G13" s="11">
        <f t="shared" si="1"/>
        <v>0.66666666666666663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3</v>
      </c>
      <c r="C14" s="7">
        <v>66</v>
      </c>
      <c r="D14" s="7">
        <v>17</v>
      </c>
      <c r="E14" s="9">
        <f t="shared" si="0"/>
        <v>0.25757575757575757</v>
      </c>
      <c r="F14" s="10">
        <f t="shared" si="2"/>
        <v>49</v>
      </c>
      <c r="G14" s="11">
        <f t="shared" si="1"/>
        <v>0.74242424242424243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5.5</v>
      </c>
      <c r="C15" s="7">
        <v>121</v>
      </c>
      <c r="D15" s="7">
        <v>18</v>
      </c>
      <c r="E15" s="9">
        <f t="shared" si="0"/>
        <v>0.1487603305785124</v>
      </c>
      <c r="F15" s="10">
        <f t="shared" si="2"/>
        <v>103</v>
      </c>
      <c r="G15" s="11">
        <f t="shared" si="1"/>
        <v>0.85123966942148765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88</v>
      </c>
      <c r="D16" s="7">
        <v>13</v>
      </c>
      <c r="E16" s="9">
        <f t="shared" si="0"/>
        <v>0.14772727272727273</v>
      </c>
      <c r="F16" s="10">
        <f t="shared" si="2"/>
        <v>75</v>
      </c>
      <c r="G16" s="11">
        <f t="shared" si="1"/>
        <v>0.85227272727272729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22</v>
      </c>
      <c r="D17" s="7">
        <v>4</v>
      </c>
      <c r="E17" s="9">
        <f t="shared" si="0"/>
        <v>0.18181818181818182</v>
      </c>
      <c r="F17" s="10">
        <f t="shared" si="2"/>
        <v>18</v>
      </c>
      <c r="G17" s="11">
        <f t="shared" si="1"/>
        <v>0.81818181818181823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25</v>
      </c>
      <c r="C18" s="17">
        <f>SUM(C6:C17)</f>
        <v>550</v>
      </c>
      <c r="D18" s="17">
        <f>SUM(D6:D17)</f>
        <v>81</v>
      </c>
      <c r="E18" s="9">
        <f t="shared" si="0"/>
        <v>0.14727272727272728</v>
      </c>
      <c r="F18" s="10">
        <f t="shared" si="2"/>
        <v>469</v>
      </c>
      <c r="G18" s="11">
        <f t="shared" si="1"/>
        <v>0.85272727272727278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Luglio 2021</vt:lpstr>
      <vt:lpstr>Agosto 2021</vt:lpstr>
      <vt:lpstr>Settembre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g.lionetto</dc:creator>
  <cp:lastModifiedBy>m.duca</cp:lastModifiedBy>
  <cp:lastPrinted>2020-12-30T12:32:59Z</cp:lastPrinted>
  <dcterms:created xsi:type="dcterms:W3CDTF">2020-01-21T11:09:58Z</dcterms:created>
  <dcterms:modified xsi:type="dcterms:W3CDTF">2022-03-09T13:01:25Z</dcterms:modified>
</cp:coreProperties>
</file>