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710"/>
  </bookViews>
  <sheets>
    <sheet name="Ottobre 2021" sheetId="6" r:id="rId1"/>
    <sheet name="Novembre 2021" sheetId="7" r:id="rId2"/>
    <sheet name="Dicembre 2021" sheetId="8" r:id="rId3"/>
  </sheets>
  <calcPr calcId="124519"/>
</workbook>
</file>

<file path=xl/calcChain.xml><?xml version="1.0" encoding="utf-8"?>
<calcChain xmlns="http://schemas.openxmlformats.org/spreadsheetml/2006/main">
  <c r="D18" i="6"/>
  <c r="C18"/>
  <c r="B18"/>
  <c r="F17"/>
  <c r="G17" s="1"/>
  <c r="E17"/>
  <c r="G16"/>
  <c r="F16"/>
  <c r="E16"/>
  <c r="F15"/>
  <c r="G15" s="1"/>
  <c r="E15"/>
  <c r="F14"/>
  <c r="G14" s="1"/>
  <c r="E14"/>
  <c r="G13"/>
  <c r="F13"/>
  <c r="E13"/>
  <c r="G12"/>
  <c r="F12"/>
  <c r="E12"/>
  <c r="G11"/>
  <c r="F11"/>
  <c r="E11"/>
  <c r="F10"/>
  <c r="G10" s="1"/>
  <c r="E10"/>
  <c r="F8"/>
  <c r="F7"/>
  <c r="G7" s="1"/>
  <c r="E7"/>
  <c r="F6"/>
  <c r="G6" s="1"/>
  <c r="E6"/>
  <c r="E18" l="1"/>
  <c r="F18"/>
  <c r="G18" s="1"/>
  <c r="G11" i="8"/>
  <c r="E11"/>
  <c r="E13"/>
  <c r="E14"/>
  <c r="B18"/>
  <c r="B18" i="7"/>
  <c r="G11"/>
  <c r="E11"/>
  <c r="G9"/>
  <c r="E9"/>
  <c r="D18" i="8" l="1"/>
  <c r="C18"/>
  <c r="F17"/>
  <c r="G17" s="1"/>
  <c r="E17"/>
  <c r="F16"/>
  <c r="G16" s="1"/>
  <c r="E16"/>
  <c r="F15"/>
  <c r="G15" s="1"/>
  <c r="E15"/>
  <c r="F14"/>
  <c r="G14" s="1"/>
  <c r="F13"/>
  <c r="G13" s="1"/>
  <c r="F12"/>
  <c r="G12" s="1"/>
  <c r="E12"/>
  <c r="F11"/>
  <c r="F10"/>
  <c r="G10" s="1"/>
  <c r="E10"/>
  <c r="F8"/>
  <c r="F7"/>
  <c r="G7" s="1"/>
  <c r="E7"/>
  <c r="F6"/>
  <c r="G6" s="1"/>
  <c r="E6"/>
  <c r="D18" i="7"/>
  <c r="C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F10"/>
  <c r="G10" s="1"/>
  <c r="E10"/>
  <c r="F8"/>
  <c r="F7"/>
  <c r="G7" s="1"/>
  <c r="E7"/>
  <c r="F6"/>
  <c r="G6" s="1"/>
  <c r="E6"/>
  <c r="E18" i="8" l="1"/>
  <c r="F18"/>
  <c r="G18" s="1"/>
  <c r="E18" i="7"/>
  <c r="F18"/>
  <c r="G18" s="1"/>
</calcChain>
</file>

<file path=xl/sharedStrings.xml><?xml version="1.0" encoding="utf-8"?>
<sst xmlns="http://schemas.openxmlformats.org/spreadsheetml/2006/main" count="73" uniqueCount="27">
  <si>
    <t>COMUNE DI ALLISTE: ASSENZE DEI DIPENDENTI</t>
  </si>
  <si>
    <t xml:space="preserve"> obbligo di pubblicazione ex art. 16, co. 3, D.Lgs. n. 33/2013</t>
  </si>
  <si>
    <t>UFFICIO DELL'ENTE</t>
  </si>
  <si>
    <t>NUMERO DIPENDENTI IN SERVIZIO</t>
  </si>
  <si>
    <t>GG. LAVORATIVI</t>
  </si>
  <si>
    <t>GG. ASSENZA</t>
  </si>
  <si>
    <t>GG. ASSENZA/GG. LAVORATIVI in %</t>
  </si>
  <si>
    <t>GG. PRESENZA</t>
  </si>
  <si>
    <t>GG. PRESENZA/GG. LAVORATIVI in %</t>
  </si>
  <si>
    <t xml:space="preserve">SEGRETERIA </t>
  </si>
  <si>
    <t>ANAGRAFE</t>
  </si>
  <si>
    <t>ISTRUZIONE PUBBLICA</t>
  </si>
  <si>
    <t>BIBLIOTECA</t>
  </si>
  <si>
    <t>TRIBUTI</t>
  </si>
  <si>
    <t>MESSI</t>
  </si>
  <si>
    <t>RAGIONERIA</t>
  </si>
  <si>
    <t>PROTOCOLLO</t>
  </si>
  <si>
    <t>POLIZIA LOCALE</t>
  </si>
  <si>
    <t>PERSONALE</t>
  </si>
  <si>
    <t>TOTALE</t>
  </si>
  <si>
    <t>EDILIZIA,URBANISTICA</t>
  </si>
  <si>
    <t>AMBIENTE, LAVORI E OPERE PUBLICHE</t>
  </si>
  <si>
    <t xml:space="preserve"> </t>
  </si>
  <si>
    <t>Mese di Ottobre</t>
  </si>
  <si>
    <t>Mese di Dicembre</t>
  </si>
  <si>
    <t>Mese di Novembre</t>
  </si>
  <si>
    <t>Dati relativi al IV trimestre 2021 - mesi: Ottobre, Novembre, Dicembre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</si>
</sst>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0" fontId="5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L16" sqref="L16"/>
    </sheetView>
  </sheetViews>
  <sheetFormatPr defaultRowHeight="15"/>
  <cols>
    <col min="1" max="1" width="41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26</v>
      </c>
      <c r="B3" s="35"/>
      <c r="C3" s="36"/>
      <c r="D3" s="36"/>
      <c r="E3" s="36"/>
      <c r="F3" s="36"/>
      <c r="G3" s="37"/>
    </row>
    <row r="4" spans="1:13" ht="35.25" customHeight="1">
      <c r="A4" s="34" t="s">
        <v>23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1</v>
      </c>
      <c r="C6" s="7">
        <v>21</v>
      </c>
      <c r="D6" s="8">
        <v>2</v>
      </c>
      <c r="E6" s="9">
        <f t="shared" ref="E6:E18" si="0">IF(C6="","",D6/C6)</f>
        <v>9.5238095238095233E-2</v>
      </c>
      <c r="F6" s="10">
        <f>C6-D6</f>
        <v>19</v>
      </c>
      <c r="G6" s="11">
        <f t="shared" ref="G6:G18" si="1">IF(C6="","",F6/C6)</f>
        <v>0.90476190476190477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2</v>
      </c>
      <c r="C7" s="7">
        <v>42</v>
      </c>
      <c r="D7" s="7">
        <v>6</v>
      </c>
      <c r="E7" s="9">
        <f t="shared" si="0"/>
        <v>0.14285714285714285</v>
      </c>
      <c r="F7" s="10">
        <f>C7-D7</f>
        <v>36</v>
      </c>
      <c r="G7" s="11">
        <f t="shared" si="1"/>
        <v>0.8571428571428571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63</v>
      </c>
      <c r="D10" s="7">
        <v>16</v>
      </c>
      <c r="E10" s="9">
        <f t="shared" si="0"/>
        <v>0.25396825396825395</v>
      </c>
      <c r="F10" s="10">
        <f t="shared" ref="F10:F18" si="2">C10-D10</f>
        <v>47</v>
      </c>
      <c r="G10" s="11">
        <f t="shared" si="1"/>
        <v>0.74603174603174605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63</v>
      </c>
      <c r="D12" s="7">
        <v>18</v>
      </c>
      <c r="E12" s="9">
        <f t="shared" si="0"/>
        <v>0.2857142857142857</v>
      </c>
      <c r="F12" s="10">
        <f t="shared" si="2"/>
        <v>45</v>
      </c>
      <c r="G12" s="11">
        <f t="shared" si="1"/>
        <v>0.7142857142857143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1.5</v>
      </c>
      <c r="C13" s="7">
        <v>31.5</v>
      </c>
      <c r="D13" s="7">
        <v>2</v>
      </c>
      <c r="E13" s="9">
        <f t="shared" si="0"/>
        <v>6.3492063492063489E-2</v>
      </c>
      <c r="F13" s="10">
        <f t="shared" si="2"/>
        <v>29.5</v>
      </c>
      <c r="G13" s="11">
        <f t="shared" si="1"/>
        <v>0.93650793650793651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2</v>
      </c>
      <c r="C14" s="7">
        <v>42</v>
      </c>
      <c r="D14" s="7">
        <v>16</v>
      </c>
      <c r="E14" s="9">
        <f t="shared" si="0"/>
        <v>0.38095238095238093</v>
      </c>
      <c r="F14" s="10">
        <f t="shared" si="2"/>
        <v>26</v>
      </c>
      <c r="G14" s="11">
        <f t="shared" si="1"/>
        <v>0.61904761904761907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5.5</v>
      </c>
      <c r="C15" s="7">
        <v>115.5</v>
      </c>
      <c r="D15" s="7">
        <v>28</v>
      </c>
      <c r="E15" s="9">
        <f t="shared" si="0"/>
        <v>0.24242424242424243</v>
      </c>
      <c r="F15" s="10">
        <f t="shared" si="2"/>
        <v>87.5</v>
      </c>
      <c r="G15" s="11">
        <f t="shared" si="1"/>
        <v>0.75757575757575757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84</v>
      </c>
      <c r="D16" s="7">
        <v>13</v>
      </c>
      <c r="E16" s="9">
        <f t="shared" si="0"/>
        <v>0.15476190476190477</v>
      </c>
      <c r="F16" s="10">
        <f t="shared" si="2"/>
        <v>71</v>
      </c>
      <c r="G16" s="11">
        <f t="shared" si="1"/>
        <v>0.84523809523809523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21</v>
      </c>
      <c r="D17" s="7">
        <v>3</v>
      </c>
      <c r="E17" s="9">
        <f t="shared" si="0"/>
        <v>0.14285714285714285</v>
      </c>
      <c r="F17" s="10">
        <f t="shared" si="2"/>
        <v>18</v>
      </c>
      <c r="G17" s="11">
        <f t="shared" si="1"/>
        <v>0.8571428571428571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23</v>
      </c>
      <c r="C18" s="17">
        <f>SUM(C6:C17)</f>
        <v>483</v>
      </c>
      <c r="D18" s="17">
        <f>SUM(D6:D17)</f>
        <v>104</v>
      </c>
      <c r="E18" s="9">
        <f t="shared" si="0"/>
        <v>0.21532091097308489</v>
      </c>
      <c r="F18" s="10">
        <f t="shared" si="2"/>
        <v>379</v>
      </c>
      <c r="G18" s="11">
        <f t="shared" si="1"/>
        <v>0.78467908902691508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J18" sqref="J18"/>
    </sheetView>
  </sheetViews>
  <sheetFormatPr defaultRowHeight="15"/>
  <cols>
    <col min="1" max="1" width="47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26</v>
      </c>
      <c r="B3" s="35"/>
      <c r="C3" s="36"/>
      <c r="D3" s="36"/>
      <c r="E3" s="36"/>
      <c r="F3" s="36"/>
      <c r="G3" s="37"/>
    </row>
    <row r="4" spans="1:13" ht="35.25" customHeight="1">
      <c r="A4" s="34" t="s">
        <v>25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2</v>
      </c>
      <c r="C6" s="7">
        <v>42</v>
      </c>
      <c r="D6" s="8">
        <v>4</v>
      </c>
      <c r="E6" s="9">
        <f t="shared" ref="E6:E18" si="0">IF(C6="","",D6/C6)</f>
        <v>9.5238095238095233E-2</v>
      </c>
      <c r="F6" s="10">
        <f>C6-D6</f>
        <v>38</v>
      </c>
      <c r="G6" s="11">
        <f t="shared" ref="G6:G18" si="1">IF(C6="","",F6/C6)</f>
        <v>0.90476190476190477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2</v>
      </c>
      <c r="C7" s="7">
        <v>42</v>
      </c>
      <c r="D7" s="7">
        <v>1</v>
      </c>
      <c r="E7" s="9">
        <f t="shared" si="0"/>
        <v>2.3809523809523808E-2</v>
      </c>
      <c r="F7" s="10">
        <f>C7-D7</f>
        <v>41</v>
      </c>
      <c r="G7" s="11">
        <f t="shared" si="1"/>
        <v>0.97619047619047616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f>0</f>
        <v>0</v>
      </c>
      <c r="F9" s="10">
        <v>0</v>
      </c>
      <c r="G9" s="11">
        <f>0</f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63</v>
      </c>
      <c r="D10" s="7">
        <v>3</v>
      </c>
      <c r="E10" s="9">
        <f t="shared" si="0"/>
        <v>4.7619047619047616E-2</v>
      </c>
      <c r="F10" s="10">
        <f t="shared" ref="F10:F18" si="2">C10-D10</f>
        <v>60</v>
      </c>
      <c r="G10" s="11">
        <f t="shared" si="1"/>
        <v>0.95238095238095233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63</v>
      </c>
      <c r="D12" s="7">
        <v>9</v>
      </c>
      <c r="E12" s="9">
        <f t="shared" si="0"/>
        <v>0.14285714285714285</v>
      </c>
      <c r="F12" s="10">
        <f t="shared" si="2"/>
        <v>54</v>
      </c>
      <c r="G12" s="11">
        <f t="shared" si="1"/>
        <v>0.8571428571428571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1.5</v>
      </c>
      <c r="C13" s="7">
        <v>31.5</v>
      </c>
      <c r="D13" s="7">
        <v>16</v>
      </c>
      <c r="E13" s="9">
        <f t="shared" si="0"/>
        <v>0.50793650793650791</v>
      </c>
      <c r="F13" s="10">
        <f t="shared" si="2"/>
        <v>15.5</v>
      </c>
      <c r="G13" s="11">
        <f t="shared" si="1"/>
        <v>0.49206349206349204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2</v>
      </c>
      <c r="C14" s="7">
        <v>42</v>
      </c>
      <c r="D14" s="7">
        <v>3</v>
      </c>
      <c r="E14" s="9">
        <f t="shared" si="0"/>
        <v>7.1428571428571425E-2</v>
      </c>
      <c r="F14" s="10">
        <f t="shared" si="2"/>
        <v>39</v>
      </c>
      <c r="G14" s="11">
        <f t="shared" si="1"/>
        <v>0.9285714285714286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5.5</v>
      </c>
      <c r="C15" s="7">
        <v>115.5</v>
      </c>
      <c r="D15" s="7">
        <v>19</v>
      </c>
      <c r="E15" s="9">
        <f t="shared" si="0"/>
        <v>0.16450216450216451</v>
      </c>
      <c r="F15" s="10">
        <f t="shared" si="2"/>
        <v>96.5</v>
      </c>
      <c r="G15" s="11">
        <f t="shared" si="1"/>
        <v>0.83549783549783552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84</v>
      </c>
      <c r="D16" s="7">
        <v>9</v>
      </c>
      <c r="E16" s="9">
        <f t="shared" si="0"/>
        <v>0.10714285714285714</v>
      </c>
      <c r="F16" s="10">
        <f t="shared" si="2"/>
        <v>75</v>
      </c>
      <c r="G16" s="11">
        <f t="shared" si="1"/>
        <v>0.8928571428571429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21</v>
      </c>
      <c r="D17" s="7">
        <v>3</v>
      </c>
      <c r="E17" s="9">
        <f t="shared" si="0"/>
        <v>0.14285714285714285</v>
      </c>
      <c r="F17" s="10">
        <f t="shared" si="2"/>
        <v>18</v>
      </c>
      <c r="G17" s="11">
        <f t="shared" si="1"/>
        <v>0.8571428571428571</v>
      </c>
      <c r="I17" s="12"/>
      <c r="J17" s="13" t="s">
        <v>22</v>
      </c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24</v>
      </c>
      <c r="C18" s="17">
        <f>SUM(C6:C17)</f>
        <v>504</v>
      </c>
      <c r="D18" s="17">
        <f>SUM(D6:D17)</f>
        <v>67</v>
      </c>
      <c r="E18" s="9">
        <f t="shared" si="0"/>
        <v>0.13293650793650794</v>
      </c>
      <c r="F18" s="10">
        <f t="shared" si="2"/>
        <v>437</v>
      </c>
      <c r="G18" s="11">
        <f t="shared" si="1"/>
        <v>0.86706349206349209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J16" sqref="J15:J16"/>
    </sheetView>
  </sheetViews>
  <sheetFormatPr defaultRowHeight="15"/>
  <cols>
    <col min="1" max="1" width="44.140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26</v>
      </c>
      <c r="B3" s="35"/>
      <c r="C3" s="36"/>
      <c r="D3" s="36"/>
      <c r="E3" s="36"/>
      <c r="F3" s="36"/>
      <c r="G3" s="37"/>
    </row>
    <row r="4" spans="1:13" ht="35.25" customHeight="1">
      <c r="A4" s="34" t="s">
        <v>24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2</v>
      </c>
      <c r="C6" s="7">
        <v>44</v>
      </c>
      <c r="D6" s="8">
        <v>4</v>
      </c>
      <c r="E6" s="9">
        <f t="shared" ref="E6:E18" si="0">IF(C6="","",D6/C6)</f>
        <v>9.0909090909090912E-2</v>
      </c>
      <c r="F6" s="10">
        <f>C6-D6</f>
        <v>40</v>
      </c>
      <c r="G6" s="11">
        <f t="shared" ref="G6:G18" si="1">IF(C6="","",F6/C6)</f>
        <v>0.90909090909090906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2</v>
      </c>
      <c r="C7" s="7">
        <v>44</v>
      </c>
      <c r="D7" s="7">
        <v>4</v>
      </c>
      <c r="E7" s="9">
        <f t="shared" si="0"/>
        <v>9.0909090909090912E-2</v>
      </c>
      <c r="F7" s="10">
        <f>C7-D7</f>
        <v>40</v>
      </c>
      <c r="G7" s="11">
        <f t="shared" si="1"/>
        <v>0.90909090909090906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66</v>
      </c>
      <c r="D10" s="7">
        <v>10</v>
      </c>
      <c r="E10" s="9">
        <f t="shared" si="0"/>
        <v>0.15151515151515152</v>
      </c>
      <c r="F10" s="10">
        <f t="shared" ref="F10:F18" si="2">C10-D10</f>
        <v>56</v>
      </c>
      <c r="G10" s="11">
        <f t="shared" si="1"/>
        <v>0.84848484848484851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66</v>
      </c>
      <c r="D12" s="7">
        <v>18</v>
      </c>
      <c r="E12" s="9">
        <f t="shared" si="0"/>
        <v>0.27272727272727271</v>
      </c>
      <c r="F12" s="10">
        <f t="shared" si="2"/>
        <v>48</v>
      </c>
      <c r="G12" s="11">
        <f t="shared" si="1"/>
        <v>0.72727272727272729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1.5</v>
      </c>
      <c r="C13" s="7">
        <v>33</v>
      </c>
      <c r="D13" s="7">
        <v>4</v>
      </c>
      <c r="E13" s="9">
        <f t="shared" si="0"/>
        <v>0.12121212121212122</v>
      </c>
      <c r="F13" s="10">
        <f t="shared" si="2"/>
        <v>29</v>
      </c>
      <c r="G13" s="11">
        <f t="shared" si="1"/>
        <v>0.87878787878787878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2</v>
      </c>
      <c r="C14" s="7">
        <v>44</v>
      </c>
      <c r="D14" s="7">
        <v>9</v>
      </c>
      <c r="E14" s="9">
        <f t="shared" si="0"/>
        <v>0.20454545454545456</v>
      </c>
      <c r="F14" s="10">
        <f t="shared" si="2"/>
        <v>35</v>
      </c>
      <c r="G14" s="11">
        <f t="shared" si="1"/>
        <v>0.79545454545454541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5.5</v>
      </c>
      <c r="C15" s="7">
        <v>121</v>
      </c>
      <c r="D15" s="7">
        <v>34</v>
      </c>
      <c r="E15" s="9">
        <f t="shared" si="0"/>
        <v>0.28099173553719009</v>
      </c>
      <c r="F15" s="10">
        <f t="shared" si="2"/>
        <v>87</v>
      </c>
      <c r="G15" s="11">
        <f t="shared" si="1"/>
        <v>0.71900826446280997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88</v>
      </c>
      <c r="D16" s="7">
        <v>17</v>
      </c>
      <c r="E16" s="9">
        <f t="shared" si="0"/>
        <v>0.19318181818181818</v>
      </c>
      <c r="F16" s="10">
        <f t="shared" si="2"/>
        <v>71</v>
      </c>
      <c r="G16" s="11">
        <f t="shared" si="1"/>
        <v>0.80681818181818177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22</v>
      </c>
      <c r="D17" s="7">
        <v>4</v>
      </c>
      <c r="E17" s="9">
        <f t="shared" si="0"/>
        <v>0.18181818181818182</v>
      </c>
      <c r="F17" s="10">
        <f t="shared" si="2"/>
        <v>18</v>
      </c>
      <c r="G17" s="11">
        <f t="shared" si="1"/>
        <v>0.81818181818181823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24</v>
      </c>
      <c r="C18" s="17">
        <f>SUM(C6:C17)</f>
        <v>528</v>
      </c>
      <c r="D18" s="17">
        <f>SUM(D6:D17)</f>
        <v>104</v>
      </c>
      <c r="E18" s="9">
        <f t="shared" si="0"/>
        <v>0.19696969696969696</v>
      </c>
      <c r="F18" s="10">
        <f t="shared" si="2"/>
        <v>424</v>
      </c>
      <c r="G18" s="11">
        <f t="shared" si="1"/>
        <v>0.80303030303030298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Ottobre 2021</vt:lpstr>
      <vt:lpstr>Novembre 2021</vt:lpstr>
      <vt:lpstr>Dicembre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g.lionetto</dc:creator>
  <cp:lastModifiedBy>m.duca</cp:lastModifiedBy>
  <cp:lastPrinted>2020-12-30T12:32:59Z</cp:lastPrinted>
  <dcterms:created xsi:type="dcterms:W3CDTF">2020-01-21T11:09:58Z</dcterms:created>
  <dcterms:modified xsi:type="dcterms:W3CDTF">2022-03-09T13:04:01Z</dcterms:modified>
</cp:coreProperties>
</file>