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omuni\Alliste\2022\amministrazione-trasparente\Assenze\"/>
    </mc:Choice>
  </mc:AlternateContent>
  <bookViews>
    <workbookView xWindow="0" yWindow="0" windowWidth="20490" windowHeight="7155" activeTab="2"/>
  </bookViews>
  <sheets>
    <sheet name="Aprile 2022" sheetId="6" r:id="rId1"/>
    <sheet name="Maggio 2022" sheetId="7" r:id="rId2"/>
    <sheet name="Giugno 2022" sheetId="8" r:id="rId3"/>
  </sheets>
  <calcPr calcId="152511"/>
</workbook>
</file>

<file path=xl/calcChain.xml><?xml version="1.0" encoding="utf-8"?>
<calcChain xmlns="http://schemas.openxmlformats.org/spreadsheetml/2006/main">
  <c r="E11" i="7" l="1"/>
  <c r="F11" i="7"/>
  <c r="G11" i="7" s="1"/>
  <c r="E18" i="8"/>
  <c r="F18" i="8"/>
  <c r="G18" i="8" s="1"/>
  <c r="D19" i="8"/>
  <c r="C19" i="8"/>
  <c r="E11" i="6"/>
  <c r="F11" i="6"/>
  <c r="G11" i="6" s="1"/>
  <c r="E11" i="8"/>
  <c r="F11" i="8"/>
  <c r="G11" i="8" s="1"/>
  <c r="D19" i="7"/>
  <c r="E18" i="7"/>
  <c r="F18" i="7"/>
  <c r="G18" i="7" s="1"/>
  <c r="C19" i="7"/>
  <c r="D19" i="6"/>
  <c r="E18" i="6"/>
  <c r="F18" i="6"/>
  <c r="G18" i="6" s="1"/>
  <c r="C19" i="6"/>
  <c r="E6" i="6"/>
  <c r="E13" i="8" l="1"/>
  <c r="E14" i="8"/>
  <c r="B19" i="8"/>
  <c r="B19" i="6"/>
  <c r="B19" i="7"/>
  <c r="G9" i="7"/>
  <c r="E9" i="7"/>
  <c r="F17" i="8" l="1"/>
  <c r="G17" i="8" s="1"/>
  <c r="E17" i="8"/>
  <c r="F16" i="8"/>
  <c r="G16" i="8" s="1"/>
  <c r="E16" i="8"/>
  <c r="F15" i="8"/>
  <c r="G15" i="8" s="1"/>
  <c r="E15" i="8"/>
  <c r="F14" i="8"/>
  <c r="G14" i="8" s="1"/>
  <c r="F13" i="8"/>
  <c r="G13" i="8" s="1"/>
  <c r="F12" i="8"/>
  <c r="G12" i="8" s="1"/>
  <c r="E12" i="8"/>
  <c r="F10" i="8"/>
  <c r="G10" i="8" s="1"/>
  <c r="E10" i="8"/>
  <c r="F8" i="8"/>
  <c r="F7" i="8"/>
  <c r="G7" i="8" s="1"/>
  <c r="E7" i="8"/>
  <c r="F6" i="8"/>
  <c r="G6" i="8" s="1"/>
  <c r="E6" i="8"/>
  <c r="F17" i="7"/>
  <c r="G17" i="7" s="1"/>
  <c r="E17" i="7"/>
  <c r="G16" i="7"/>
  <c r="F16" i="7"/>
  <c r="E16" i="7"/>
  <c r="F15" i="7"/>
  <c r="G15" i="7" s="1"/>
  <c r="E15" i="7"/>
  <c r="F14" i="7"/>
  <c r="G14" i="7" s="1"/>
  <c r="E14" i="7"/>
  <c r="F13" i="7"/>
  <c r="G13" i="7" s="1"/>
  <c r="E13" i="7"/>
  <c r="F12" i="7"/>
  <c r="G12" i="7" s="1"/>
  <c r="E12" i="7"/>
  <c r="F10" i="7"/>
  <c r="G10" i="7" s="1"/>
  <c r="E10" i="7"/>
  <c r="F8" i="7"/>
  <c r="F7" i="7"/>
  <c r="G7" i="7" s="1"/>
  <c r="E7" i="7"/>
  <c r="F6" i="7"/>
  <c r="G6" i="7" s="1"/>
  <c r="E6" i="7"/>
  <c r="F17" i="6"/>
  <c r="G17" i="6" s="1"/>
  <c r="E17" i="6"/>
  <c r="F16" i="6"/>
  <c r="G16" i="6" s="1"/>
  <c r="E16" i="6"/>
  <c r="F15" i="6"/>
  <c r="G15" i="6" s="1"/>
  <c r="E15" i="6"/>
  <c r="F14" i="6"/>
  <c r="G14" i="6" s="1"/>
  <c r="E14" i="6"/>
  <c r="F13" i="6"/>
  <c r="G13" i="6" s="1"/>
  <c r="E13" i="6"/>
  <c r="F12" i="6"/>
  <c r="G12" i="6" s="1"/>
  <c r="E12" i="6"/>
  <c r="F10" i="6"/>
  <c r="G10" i="6" s="1"/>
  <c r="E10" i="6"/>
  <c r="F8" i="6"/>
  <c r="F7" i="6"/>
  <c r="G7" i="6" s="1"/>
  <c r="E7" i="6"/>
  <c r="F6" i="6"/>
  <c r="G6" i="6" s="1"/>
  <c r="E19" i="8" l="1"/>
  <c r="F19" i="8"/>
  <c r="G19" i="8" s="1"/>
  <c r="E19" i="7"/>
  <c r="F19" i="7"/>
  <c r="G19" i="7" s="1"/>
  <c r="F19" i="6"/>
  <c r="G19" i="6" s="1"/>
  <c r="E19" i="6"/>
</calcChain>
</file>

<file path=xl/sharedStrings.xml><?xml version="1.0" encoding="utf-8"?>
<sst xmlns="http://schemas.openxmlformats.org/spreadsheetml/2006/main" count="75" uniqueCount="27">
  <si>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</si>
  <si>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</si>
  <si>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</si>
  <si>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</si>
  <si>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</si>
  <si>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</si>
  <si>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</si>
  <si>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</si>
  <si>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</si>
  <si>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</si>
  <si>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</si>
  <si>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</si>
  <si>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</si>
  <si>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TRIBUTI</t>
  </si>
  <si>
    <t>MESSI</t>
  </si>
  <si>
    <t>RAGIONERIA</t>
  </si>
  <si>
    <t>PROTOCOLLO</t>
  </si>
  <si>
    <t>POLIZIA LOCALE</t>
  </si>
  <si>
    <t>PERSONALE</t>
  </si>
  <si>
    <t>TOTALE</t>
  </si>
  <si>
    <t>EDILIZIA,URBANISTICA</t>
  </si>
  <si>
    <t>AMBIENTE, LAVORI E OPERE PUBLICHE</t>
  </si>
  <si>
    <t>Mese di Maggio</t>
  </si>
  <si>
    <t>Mese di Aprile</t>
  </si>
  <si>
    <t>Mese di Giugno</t>
  </si>
  <si>
    <t xml:space="preserve">Dati relativi al II trimestre 2022 - mesi: Aprile, Maggio, Giugno </t>
  </si>
  <si>
    <t>SERVIZI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</si>
</sst>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19" activeCellId="1" sqref="E19 G19"/>
    </sheetView>
  </sheetViews>
  <sheetFormatPr defaultRowHeight="15" x14ac:dyDescent="0.25"/>
  <cols>
    <col min="1" max="1" width="41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 x14ac:dyDescent="0.25">
      <c r="A1" s="27" t="s">
        <v>0</v>
      </c>
      <c r="B1" s="28"/>
      <c r="C1" s="29"/>
      <c r="D1" s="29"/>
      <c r="E1" s="29"/>
      <c r="F1" s="29"/>
      <c r="G1" s="30"/>
    </row>
    <row r="2" spans="1:13" ht="16.5" customHeight="1" x14ac:dyDescent="0.25">
      <c r="A2" s="31" t="s">
        <v>1</v>
      </c>
      <c r="B2" s="32"/>
      <c r="C2" s="32"/>
      <c r="D2" s="32"/>
      <c r="E2" s="32"/>
      <c r="F2" s="32"/>
      <c r="G2" s="33"/>
    </row>
    <row r="3" spans="1:13" ht="42" customHeight="1" x14ac:dyDescent="0.25">
      <c r="A3" s="34" t="s">
        <v>25</v>
      </c>
      <c r="B3" s="35"/>
      <c r="C3" s="36"/>
      <c r="D3" s="36"/>
      <c r="E3" s="36"/>
      <c r="F3" s="36"/>
      <c r="G3" s="37"/>
    </row>
    <row r="4" spans="1:13" ht="35.25" customHeight="1" x14ac:dyDescent="0.25">
      <c r="A4" s="34" t="s">
        <v>23</v>
      </c>
      <c r="B4" s="35"/>
      <c r="C4" s="36"/>
      <c r="D4" s="36"/>
      <c r="E4" s="36"/>
      <c r="F4" s="36"/>
      <c r="G4" s="37"/>
    </row>
    <row r="5" spans="1:13" ht="57.75" customHeight="1" x14ac:dyDescent="0.25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 x14ac:dyDescent="0.25">
      <c r="A6" s="5" t="s">
        <v>9</v>
      </c>
      <c r="B6" s="6">
        <v>2</v>
      </c>
      <c r="C6" s="7">
        <v>38</v>
      </c>
      <c r="D6" s="8">
        <v>1</v>
      </c>
      <c r="E6" s="9">
        <f>IF(C6="","",D6/C6)</f>
        <v>2.6315789473684209E-2</v>
      </c>
      <c r="F6" s="10">
        <f>C6-D6</f>
        <v>37</v>
      </c>
      <c r="G6" s="11">
        <f t="shared" ref="G6:G19" si="0">IF(C6="","",F6/C6)</f>
        <v>0.97368421052631582</v>
      </c>
      <c r="I6" s="12"/>
      <c r="J6" s="13"/>
      <c r="K6" s="14"/>
      <c r="L6" s="12"/>
      <c r="M6" s="14"/>
    </row>
    <row r="7" spans="1:13" ht="19.5" customHeight="1" x14ac:dyDescent="0.25">
      <c r="A7" s="15" t="s">
        <v>10</v>
      </c>
      <c r="B7" s="6">
        <v>1</v>
      </c>
      <c r="C7" s="7">
        <v>19</v>
      </c>
      <c r="D7" s="7">
        <v>1</v>
      </c>
      <c r="E7" s="9">
        <f t="shared" ref="E7:E19" si="1">IF(C7="","",D7/C7)</f>
        <v>5.2631578947368418E-2</v>
      </c>
      <c r="F7" s="10">
        <f>C7-D7</f>
        <v>18</v>
      </c>
      <c r="G7" s="11">
        <f t="shared" si="0"/>
        <v>0.94736842105263153</v>
      </c>
      <c r="I7" s="12"/>
      <c r="J7" s="13"/>
      <c r="K7" s="14"/>
      <c r="L7" s="12"/>
      <c r="M7" s="14"/>
    </row>
    <row r="8" spans="1:13" ht="21.95" customHeight="1" x14ac:dyDescent="0.25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 x14ac:dyDescent="0.25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 x14ac:dyDescent="0.25">
      <c r="A10" s="5" t="s">
        <v>13</v>
      </c>
      <c r="B10" s="6">
        <v>3</v>
      </c>
      <c r="C10" s="7">
        <v>57</v>
      </c>
      <c r="D10" s="7">
        <v>4</v>
      </c>
      <c r="E10" s="9">
        <f t="shared" si="1"/>
        <v>7.0175438596491224E-2</v>
      </c>
      <c r="F10" s="10">
        <f t="shared" ref="F10:F19" si="2">C10-D10</f>
        <v>53</v>
      </c>
      <c r="G10" s="11">
        <f t="shared" si="0"/>
        <v>0.92982456140350878</v>
      </c>
      <c r="I10" s="12"/>
      <c r="J10" s="13"/>
      <c r="K10" s="14"/>
      <c r="L10" s="12"/>
      <c r="M10" s="14"/>
    </row>
    <row r="11" spans="1:13" ht="21.95" customHeight="1" x14ac:dyDescent="0.25">
      <c r="A11" s="5" t="s">
        <v>14</v>
      </c>
      <c r="B11" s="6">
        <v>1</v>
      </c>
      <c r="C11" s="7">
        <v>19</v>
      </c>
      <c r="D11" s="7">
        <v>2</v>
      </c>
      <c r="E11" s="9">
        <f t="shared" ref="E11" si="3">IF(C11="","",D11/C11)</f>
        <v>0.10526315789473684</v>
      </c>
      <c r="F11" s="10">
        <f t="shared" ref="F11" si="4">C11-D11</f>
        <v>17</v>
      </c>
      <c r="G11" s="11">
        <f t="shared" ref="G11" si="5">IF(C11="","",F11/C11)</f>
        <v>0.89473684210526316</v>
      </c>
      <c r="I11" s="12"/>
      <c r="J11" s="13"/>
      <c r="K11" s="14"/>
      <c r="L11" s="12"/>
      <c r="M11" s="14"/>
    </row>
    <row r="12" spans="1:13" ht="21.95" customHeight="1" x14ac:dyDescent="0.25">
      <c r="A12" s="5" t="s">
        <v>15</v>
      </c>
      <c r="B12" s="6">
        <v>4</v>
      </c>
      <c r="C12" s="7">
        <v>76</v>
      </c>
      <c r="D12" s="7">
        <v>7</v>
      </c>
      <c r="E12" s="9">
        <f t="shared" si="1"/>
        <v>9.2105263157894732E-2</v>
      </c>
      <c r="F12" s="10">
        <f t="shared" si="2"/>
        <v>69</v>
      </c>
      <c r="G12" s="11">
        <f t="shared" si="0"/>
        <v>0.90789473684210531</v>
      </c>
      <c r="I12" s="12"/>
      <c r="J12" s="13"/>
      <c r="K12" s="14"/>
      <c r="L12" s="12"/>
      <c r="M12" s="14"/>
    </row>
    <row r="13" spans="1:13" ht="21.95" customHeight="1" x14ac:dyDescent="0.25">
      <c r="A13" s="5" t="s">
        <v>16</v>
      </c>
      <c r="B13" s="6">
        <v>1</v>
      </c>
      <c r="C13" s="7">
        <v>19</v>
      </c>
      <c r="D13" s="7">
        <v>6</v>
      </c>
      <c r="E13" s="9">
        <f t="shared" si="1"/>
        <v>0.31578947368421051</v>
      </c>
      <c r="F13" s="10">
        <f t="shared" si="2"/>
        <v>13</v>
      </c>
      <c r="G13" s="11">
        <f t="shared" si="0"/>
        <v>0.68421052631578949</v>
      </c>
      <c r="I13" s="12"/>
      <c r="J13" s="13"/>
      <c r="K13" s="14"/>
      <c r="L13" s="12"/>
      <c r="M13" s="14"/>
    </row>
    <row r="14" spans="1:13" ht="21.95" customHeight="1" x14ac:dyDescent="0.25">
      <c r="A14" s="5" t="s">
        <v>20</v>
      </c>
      <c r="B14" s="6">
        <v>3</v>
      </c>
      <c r="C14" s="7">
        <v>57</v>
      </c>
      <c r="D14" s="7">
        <v>21</v>
      </c>
      <c r="E14" s="9">
        <f t="shared" si="1"/>
        <v>0.36842105263157893</v>
      </c>
      <c r="F14" s="10">
        <f t="shared" si="2"/>
        <v>36</v>
      </c>
      <c r="G14" s="11">
        <f t="shared" si="0"/>
        <v>0.63157894736842102</v>
      </c>
      <c r="I14" s="12"/>
      <c r="J14" s="13"/>
      <c r="K14" s="14"/>
      <c r="L14" s="12"/>
      <c r="M14" s="14"/>
    </row>
    <row r="15" spans="1:13" ht="21.95" customHeight="1" x14ac:dyDescent="0.25">
      <c r="A15" s="5" t="s">
        <v>21</v>
      </c>
      <c r="B15" s="6">
        <v>4.5</v>
      </c>
      <c r="C15" s="7">
        <v>85.5</v>
      </c>
      <c r="D15" s="7">
        <v>40</v>
      </c>
      <c r="E15" s="9">
        <f t="shared" si="1"/>
        <v>0.46783625730994149</v>
      </c>
      <c r="F15" s="10">
        <f t="shared" si="2"/>
        <v>45.5</v>
      </c>
      <c r="G15" s="11">
        <f t="shared" si="0"/>
        <v>0.53216374269005851</v>
      </c>
      <c r="I15" s="12"/>
      <c r="J15" s="13"/>
      <c r="K15" s="14"/>
      <c r="L15" s="12"/>
      <c r="M15" s="14"/>
    </row>
    <row r="16" spans="1:13" ht="21.95" customHeight="1" x14ac:dyDescent="0.25">
      <c r="A16" s="5" t="s">
        <v>17</v>
      </c>
      <c r="B16" s="6">
        <v>4</v>
      </c>
      <c r="C16" s="7">
        <v>76</v>
      </c>
      <c r="D16" s="7">
        <v>21</v>
      </c>
      <c r="E16" s="9">
        <f t="shared" si="1"/>
        <v>0.27631578947368424</v>
      </c>
      <c r="F16" s="10">
        <f t="shared" si="2"/>
        <v>55</v>
      </c>
      <c r="G16" s="11">
        <f t="shared" si="0"/>
        <v>0.72368421052631582</v>
      </c>
      <c r="I16" s="12"/>
      <c r="J16" s="13"/>
      <c r="K16" s="14"/>
      <c r="L16" s="12"/>
      <c r="M16" s="14"/>
    </row>
    <row r="17" spans="1:13" ht="21.95" customHeight="1" x14ac:dyDescent="0.25">
      <c r="A17" s="5" t="s">
        <v>18</v>
      </c>
      <c r="B17" s="6">
        <v>1</v>
      </c>
      <c r="C17" s="7">
        <v>19</v>
      </c>
      <c r="D17" s="7">
        <v>5</v>
      </c>
      <c r="E17" s="9">
        <f t="shared" si="1"/>
        <v>0.26315789473684209</v>
      </c>
      <c r="F17" s="10">
        <f t="shared" si="2"/>
        <v>14</v>
      </c>
      <c r="G17" s="11">
        <f t="shared" si="0"/>
        <v>0.73684210526315785</v>
      </c>
      <c r="I17" s="12"/>
      <c r="J17" s="13"/>
      <c r="K17" s="14"/>
      <c r="L17" s="12"/>
      <c r="M17" s="14"/>
    </row>
    <row r="18" spans="1:13" ht="21.95" customHeight="1" x14ac:dyDescent="0.25">
      <c r="A18" s="5" t="s">
        <v>26</v>
      </c>
      <c r="B18" s="6">
        <v>2</v>
      </c>
      <c r="C18" s="7">
        <v>38</v>
      </c>
      <c r="D18" s="7">
        <v>20</v>
      </c>
      <c r="E18" s="9">
        <f t="shared" si="1"/>
        <v>0.52631578947368418</v>
      </c>
      <c r="F18" s="10">
        <f t="shared" si="2"/>
        <v>18</v>
      </c>
      <c r="G18" s="11">
        <f t="shared" si="0"/>
        <v>0.47368421052631576</v>
      </c>
      <c r="I18" s="12"/>
      <c r="J18" s="13"/>
      <c r="K18" s="14"/>
      <c r="L18" s="12"/>
      <c r="M18" s="14"/>
    </row>
    <row r="19" spans="1:13" s="18" customFormat="1" ht="21.95" customHeight="1" x14ac:dyDescent="0.25">
      <c r="A19" s="16" t="s">
        <v>19</v>
      </c>
      <c r="B19" s="17">
        <f>+(B6+B7+B8+B9+B10+B11+B12+B13+B14+B15+B16+B17)</f>
        <v>24.5</v>
      </c>
      <c r="C19" s="17">
        <f>SUM(C6:C18)</f>
        <v>503.5</v>
      </c>
      <c r="D19" s="17">
        <f>SUM(D6:D18)</f>
        <v>128</v>
      </c>
      <c r="E19" s="9">
        <f t="shared" si="1"/>
        <v>0.25422045680238331</v>
      </c>
      <c r="F19" s="10">
        <f t="shared" si="2"/>
        <v>375.5</v>
      </c>
      <c r="G19" s="11">
        <f t="shared" si="0"/>
        <v>0.74577954319761663</v>
      </c>
    </row>
    <row r="20" spans="1:13" x14ac:dyDescent="0.25">
      <c r="A20" s="19"/>
      <c r="B20" s="19"/>
      <c r="C20" s="20"/>
      <c r="D20" s="20"/>
      <c r="E20" s="21"/>
      <c r="F20" s="20"/>
      <c r="G20" s="21"/>
    </row>
    <row r="21" spans="1:13" x14ac:dyDescent="0.25">
      <c r="A21" s="19"/>
      <c r="B21" s="19"/>
      <c r="C21" s="22"/>
      <c r="D21" s="22"/>
      <c r="E21" s="23"/>
      <c r="F21" s="22"/>
      <c r="G21" s="23"/>
    </row>
    <row r="22" spans="1:13" x14ac:dyDescent="0.25">
      <c r="A22" s="19"/>
      <c r="B22" s="19"/>
      <c r="C22" s="22"/>
      <c r="D22" s="22"/>
      <c r="E22" s="23"/>
      <c r="F22" s="22"/>
      <c r="G22" s="23"/>
    </row>
    <row r="23" spans="1:13" x14ac:dyDescent="0.25">
      <c r="A23" s="19"/>
      <c r="B23" s="19"/>
      <c r="C23" s="22"/>
      <c r="D23" s="22"/>
      <c r="E23" s="23"/>
      <c r="F23" s="22"/>
      <c r="G23" s="23"/>
    </row>
    <row r="24" spans="1:13" x14ac:dyDescent="0.25">
      <c r="A24" s="19"/>
      <c r="B24" s="19"/>
      <c r="C24" s="22"/>
      <c r="D24" s="22"/>
      <c r="E24" s="23"/>
      <c r="F24" s="22"/>
      <c r="G24" s="23"/>
    </row>
    <row r="25" spans="1:13" x14ac:dyDescent="0.25">
      <c r="A25" s="19"/>
      <c r="B25" s="19"/>
      <c r="C25" s="22"/>
      <c r="D25" s="22"/>
      <c r="E25" s="23"/>
      <c r="F25" s="22"/>
      <c r="G25" s="23"/>
    </row>
    <row r="26" spans="1:13" x14ac:dyDescent="0.25">
      <c r="A26" s="19"/>
      <c r="B26" s="19"/>
      <c r="C26" s="22"/>
      <c r="D26" s="22"/>
      <c r="E26" s="23"/>
      <c r="F26" s="22"/>
      <c r="G26" s="23"/>
    </row>
    <row r="27" spans="1:13" x14ac:dyDescent="0.25">
      <c r="A27" s="19"/>
      <c r="B27" s="19"/>
      <c r="C27" s="22"/>
      <c r="D27" s="22"/>
      <c r="E27" s="23"/>
      <c r="F27" s="22"/>
      <c r="G27" s="23"/>
    </row>
    <row r="28" spans="1:13" x14ac:dyDescent="0.25">
      <c r="A28" s="19"/>
      <c r="B28" s="19"/>
      <c r="C28" s="22"/>
      <c r="D28" s="22"/>
      <c r="E28" s="23"/>
      <c r="F28" s="22"/>
      <c r="G28" s="23"/>
    </row>
    <row r="29" spans="1:13" x14ac:dyDescent="0.25">
      <c r="A29" s="19"/>
      <c r="B29" s="19"/>
      <c r="C29" s="22"/>
      <c r="D29" s="22"/>
      <c r="E29" s="23"/>
      <c r="F29" s="22"/>
      <c r="G29" s="23"/>
    </row>
    <row r="30" spans="1:13" x14ac:dyDescent="0.25">
      <c r="A30" s="19"/>
      <c r="B30" s="19"/>
      <c r="C30" s="22"/>
      <c r="D30" s="22"/>
      <c r="E30" s="23"/>
      <c r="F30" s="22"/>
      <c r="G30" s="23"/>
    </row>
    <row r="31" spans="1:13" x14ac:dyDescent="0.25">
      <c r="A31" s="19"/>
      <c r="B31" s="19"/>
      <c r="C31" s="22"/>
      <c r="D31" s="22"/>
      <c r="E31" s="23"/>
      <c r="F31" s="22"/>
      <c r="G31" s="23"/>
    </row>
    <row r="32" spans="1:13" x14ac:dyDescent="0.25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18" activeCellId="1" sqref="E18 G18"/>
    </sheetView>
  </sheetViews>
  <sheetFormatPr defaultRowHeight="15" x14ac:dyDescent="0.25"/>
  <cols>
    <col min="1" max="1" width="47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 x14ac:dyDescent="0.25">
      <c r="A1" s="27" t="s">
        <v>0</v>
      </c>
      <c r="B1" s="28"/>
      <c r="C1" s="29"/>
      <c r="D1" s="29"/>
      <c r="E1" s="29"/>
      <c r="F1" s="29"/>
      <c r="G1" s="30"/>
    </row>
    <row r="2" spans="1:13" ht="16.5" customHeight="1" x14ac:dyDescent="0.25">
      <c r="A2" s="31" t="s">
        <v>1</v>
      </c>
      <c r="B2" s="32"/>
      <c r="C2" s="32"/>
      <c r="D2" s="32"/>
      <c r="E2" s="32"/>
      <c r="F2" s="32"/>
      <c r="G2" s="33"/>
    </row>
    <row r="3" spans="1:13" ht="42" customHeight="1" x14ac:dyDescent="0.25">
      <c r="A3" s="34" t="s">
        <v>25</v>
      </c>
      <c r="B3" s="35"/>
      <c r="C3" s="36"/>
      <c r="D3" s="36"/>
      <c r="E3" s="36"/>
      <c r="F3" s="36"/>
      <c r="G3" s="37"/>
    </row>
    <row r="4" spans="1:13" ht="35.25" customHeight="1" x14ac:dyDescent="0.25">
      <c r="A4" s="34" t="s">
        <v>22</v>
      </c>
      <c r="B4" s="35"/>
      <c r="C4" s="36"/>
      <c r="D4" s="36"/>
      <c r="E4" s="36"/>
      <c r="F4" s="36"/>
      <c r="G4" s="37"/>
    </row>
    <row r="5" spans="1:13" ht="57.75" customHeight="1" x14ac:dyDescent="0.25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 x14ac:dyDescent="0.25">
      <c r="A6" s="5" t="s">
        <v>9</v>
      </c>
      <c r="B6" s="6">
        <v>2</v>
      </c>
      <c r="C6" s="7">
        <v>44</v>
      </c>
      <c r="D6" s="8">
        <v>2</v>
      </c>
      <c r="E6" s="9">
        <f t="shared" ref="E6:E19" si="0">IF(C6="","",D6/C6)</f>
        <v>4.5454545454545456E-2</v>
      </c>
      <c r="F6" s="10">
        <f>C6-D6</f>
        <v>42</v>
      </c>
      <c r="G6" s="11">
        <f t="shared" ref="G6:G19" si="1">IF(C6="","",F6/C6)</f>
        <v>0.95454545454545459</v>
      </c>
      <c r="I6" s="12"/>
      <c r="J6" s="13"/>
      <c r="K6" s="14"/>
      <c r="L6" s="12"/>
      <c r="M6" s="14"/>
    </row>
    <row r="7" spans="1:13" ht="19.5" customHeight="1" x14ac:dyDescent="0.25">
      <c r="A7" s="15" t="s">
        <v>10</v>
      </c>
      <c r="B7" s="6">
        <v>1</v>
      </c>
      <c r="C7" s="7">
        <v>22</v>
      </c>
      <c r="D7" s="7">
        <v>3</v>
      </c>
      <c r="E7" s="9">
        <f t="shared" si="0"/>
        <v>0.13636363636363635</v>
      </c>
      <c r="F7" s="10">
        <f>C7-D7</f>
        <v>19</v>
      </c>
      <c r="G7" s="11">
        <f t="shared" si="1"/>
        <v>0.86363636363636365</v>
      </c>
      <c r="I7" s="12"/>
      <c r="J7" s="13"/>
      <c r="K7" s="14"/>
      <c r="L7" s="12"/>
      <c r="M7" s="14"/>
    </row>
    <row r="8" spans="1:13" ht="21.95" customHeight="1" x14ac:dyDescent="0.25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 x14ac:dyDescent="0.25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 x14ac:dyDescent="0.25">
      <c r="A10" s="5" t="s">
        <v>13</v>
      </c>
      <c r="B10" s="6">
        <v>3</v>
      </c>
      <c r="C10" s="7">
        <v>66</v>
      </c>
      <c r="D10" s="7">
        <v>3</v>
      </c>
      <c r="E10" s="9">
        <f t="shared" si="0"/>
        <v>4.5454545454545456E-2</v>
      </c>
      <c r="F10" s="10">
        <f t="shared" ref="F10:F19" si="2">C10-D10</f>
        <v>63</v>
      </c>
      <c r="G10" s="11">
        <f t="shared" si="1"/>
        <v>0.95454545454545459</v>
      </c>
      <c r="I10" s="12"/>
      <c r="J10" s="13"/>
      <c r="K10" s="14"/>
      <c r="L10" s="12"/>
      <c r="M10" s="14"/>
    </row>
    <row r="11" spans="1:13" ht="21.95" customHeight="1" x14ac:dyDescent="0.25">
      <c r="A11" s="5" t="s">
        <v>14</v>
      </c>
      <c r="B11" s="6">
        <v>1</v>
      </c>
      <c r="C11" s="7">
        <v>22</v>
      </c>
      <c r="D11" s="7">
        <v>0</v>
      </c>
      <c r="E11" s="9">
        <f t="shared" ref="E11" si="3">IF(C11="","",D11/C11)</f>
        <v>0</v>
      </c>
      <c r="F11" s="10">
        <f t="shared" ref="F11" si="4">C11-D11</f>
        <v>22</v>
      </c>
      <c r="G11" s="11">
        <f t="shared" ref="G11" si="5">IF(C11="","",F11/C11)</f>
        <v>1</v>
      </c>
      <c r="I11" s="12"/>
      <c r="J11" s="13"/>
      <c r="K11" s="14"/>
      <c r="L11" s="12"/>
      <c r="M11" s="14"/>
    </row>
    <row r="12" spans="1:13" ht="21.95" customHeight="1" x14ac:dyDescent="0.25">
      <c r="A12" s="5" t="s">
        <v>15</v>
      </c>
      <c r="B12" s="6">
        <v>4</v>
      </c>
      <c r="C12" s="7">
        <v>88</v>
      </c>
      <c r="D12" s="7">
        <v>19</v>
      </c>
      <c r="E12" s="9">
        <f t="shared" si="0"/>
        <v>0.21590909090909091</v>
      </c>
      <c r="F12" s="10">
        <f t="shared" si="2"/>
        <v>69</v>
      </c>
      <c r="G12" s="11">
        <f t="shared" si="1"/>
        <v>0.78409090909090906</v>
      </c>
      <c r="I12" s="12"/>
      <c r="J12" s="13"/>
      <c r="K12" s="14"/>
      <c r="L12" s="12"/>
      <c r="M12" s="14"/>
    </row>
    <row r="13" spans="1:13" ht="21.95" customHeight="1" x14ac:dyDescent="0.25">
      <c r="A13" s="5" t="s">
        <v>16</v>
      </c>
      <c r="B13" s="6">
        <v>1</v>
      </c>
      <c r="C13" s="7">
        <v>22</v>
      </c>
      <c r="D13" s="7">
        <v>10</v>
      </c>
      <c r="E13" s="9">
        <f t="shared" si="0"/>
        <v>0.45454545454545453</v>
      </c>
      <c r="F13" s="10">
        <f t="shared" si="2"/>
        <v>12</v>
      </c>
      <c r="G13" s="11">
        <f t="shared" si="1"/>
        <v>0.54545454545454541</v>
      </c>
      <c r="I13" s="12"/>
      <c r="J13" s="13"/>
      <c r="K13" s="14"/>
      <c r="L13" s="12"/>
      <c r="M13" s="14"/>
    </row>
    <row r="14" spans="1:13" ht="21.95" customHeight="1" x14ac:dyDescent="0.25">
      <c r="A14" s="5" t="s">
        <v>20</v>
      </c>
      <c r="B14" s="6">
        <v>3</v>
      </c>
      <c r="C14" s="7">
        <v>66</v>
      </c>
      <c r="D14" s="7">
        <v>28</v>
      </c>
      <c r="E14" s="9">
        <f t="shared" si="0"/>
        <v>0.42424242424242425</v>
      </c>
      <c r="F14" s="10">
        <f t="shared" si="2"/>
        <v>38</v>
      </c>
      <c r="G14" s="11">
        <f t="shared" si="1"/>
        <v>0.5757575757575758</v>
      </c>
      <c r="I14" s="12"/>
      <c r="J14" s="13"/>
      <c r="K14" s="14"/>
      <c r="L14" s="12"/>
      <c r="M14" s="14"/>
    </row>
    <row r="15" spans="1:13" ht="21.95" customHeight="1" x14ac:dyDescent="0.25">
      <c r="A15" s="5" t="s">
        <v>21</v>
      </c>
      <c r="B15" s="6">
        <v>3.5</v>
      </c>
      <c r="C15" s="7">
        <v>77</v>
      </c>
      <c r="D15" s="7">
        <v>25</v>
      </c>
      <c r="E15" s="9">
        <f t="shared" si="0"/>
        <v>0.32467532467532467</v>
      </c>
      <c r="F15" s="10">
        <f t="shared" si="2"/>
        <v>52</v>
      </c>
      <c r="G15" s="11">
        <f t="shared" si="1"/>
        <v>0.67532467532467533</v>
      </c>
      <c r="I15" s="12"/>
      <c r="J15" s="13"/>
      <c r="K15" s="14"/>
      <c r="L15" s="12"/>
      <c r="M15" s="14"/>
    </row>
    <row r="16" spans="1:13" ht="21.95" customHeight="1" x14ac:dyDescent="0.25">
      <c r="A16" s="5" t="s">
        <v>17</v>
      </c>
      <c r="B16" s="6">
        <v>4</v>
      </c>
      <c r="C16" s="7">
        <v>88</v>
      </c>
      <c r="D16" s="7">
        <v>37</v>
      </c>
      <c r="E16" s="9">
        <f t="shared" si="0"/>
        <v>0.42045454545454547</v>
      </c>
      <c r="F16" s="10">
        <f t="shared" si="2"/>
        <v>51</v>
      </c>
      <c r="G16" s="11">
        <f t="shared" si="1"/>
        <v>0.57954545454545459</v>
      </c>
      <c r="I16" s="12"/>
      <c r="J16" s="13"/>
      <c r="K16" s="14"/>
      <c r="L16" s="12"/>
      <c r="M16" s="14"/>
    </row>
    <row r="17" spans="1:13" ht="21.95" customHeight="1" x14ac:dyDescent="0.25">
      <c r="A17" s="5" t="s">
        <v>18</v>
      </c>
      <c r="B17" s="6">
        <v>1</v>
      </c>
      <c r="C17" s="7">
        <v>22</v>
      </c>
      <c r="D17" s="7">
        <v>4</v>
      </c>
      <c r="E17" s="9">
        <f t="shared" si="0"/>
        <v>0.18181818181818182</v>
      </c>
      <c r="F17" s="10">
        <f t="shared" si="2"/>
        <v>18</v>
      </c>
      <c r="G17" s="11">
        <f t="shared" si="1"/>
        <v>0.81818181818181823</v>
      </c>
      <c r="I17" s="12"/>
      <c r="J17" s="13"/>
      <c r="K17" s="14"/>
      <c r="L17" s="12"/>
      <c r="M17" s="14"/>
    </row>
    <row r="18" spans="1:13" ht="21.95" customHeight="1" x14ac:dyDescent="0.25">
      <c r="A18" s="5" t="s">
        <v>26</v>
      </c>
      <c r="B18" s="6">
        <v>2</v>
      </c>
      <c r="C18" s="7">
        <v>44</v>
      </c>
      <c r="D18" s="7">
        <v>23</v>
      </c>
      <c r="E18" s="9">
        <f t="shared" si="0"/>
        <v>0.52272727272727271</v>
      </c>
      <c r="F18" s="10">
        <f t="shared" si="2"/>
        <v>21</v>
      </c>
      <c r="G18" s="11">
        <f t="shared" si="1"/>
        <v>0.47727272727272729</v>
      </c>
      <c r="I18" s="12"/>
      <c r="J18" s="13"/>
      <c r="K18" s="14"/>
      <c r="L18" s="12"/>
      <c r="M18" s="14"/>
    </row>
    <row r="19" spans="1:13" s="18" customFormat="1" ht="21.95" customHeight="1" x14ac:dyDescent="0.25">
      <c r="A19" s="16" t="s">
        <v>19</v>
      </c>
      <c r="B19" s="17">
        <f>+(B6+B7+B8+B9+B10+B11+B12+B13+B14+B15+B16+B17)</f>
        <v>23.5</v>
      </c>
      <c r="C19" s="17">
        <f>SUM(C6:C18)</f>
        <v>561</v>
      </c>
      <c r="D19" s="17">
        <f>SUM(D6:D18)</f>
        <v>154</v>
      </c>
      <c r="E19" s="9">
        <f t="shared" si="0"/>
        <v>0.27450980392156865</v>
      </c>
      <c r="F19" s="10">
        <f t="shared" si="2"/>
        <v>407</v>
      </c>
      <c r="G19" s="11">
        <f t="shared" si="1"/>
        <v>0.72549019607843135</v>
      </c>
    </row>
    <row r="20" spans="1:13" x14ac:dyDescent="0.25">
      <c r="A20" s="19"/>
      <c r="B20" s="19"/>
      <c r="C20" s="20"/>
      <c r="D20" s="20"/>
      <c r="E20" s="21"/>
      <c r="F20" s="20"/>
      <c r="G20" s="21"/>
    </row>
    <row r="21" spans="1:13" x14ac:dyDescent="0.25">
      <c r="A21" s="19"/>
      <c r="B21" s="19"/>
      <c r="C21" s="22"/>
      <c r="D21" s="22"/>
      <c r="E21" s="23"/>
      <c r="F21" s="22"/>
      <c r="G21" s="23"/>
    </row>
    <row r="22" spans="1:13" x14ac:dyDescent="0.25">
      <c r="A22" s="19"/>
      <c r="B22" s="19"/>
      <c r="C22" s="22"/>
      <c r="D22" s="22"/>
      <c r="E22" s="23"/>
      <c r="F22" s="22"/>
      <c r="G22" s="23"/>
    </row>
    <row r="23" spans="1:13" x14ac:dyDescent="0.25">
      <c r="A23" s="19"/>
      <c r="B23" s="19"/>
      <c r="C23" s="22"/>
      <c r="D23" s="22"/>
      <c r="E23" s="23"/>
      <c r="F23" s="22"/>
      <c r="G23" s="23"/>
    </row>
    <row r="24" spans="1:13" x14ac:dyDescent="0.25">
      <c r="A24" s="19"/>
      <c r="B24" s="19"/>
      <c r="C24" s="22"/>
      <c r="D24" s="22"/>
      <c r="E24" s="23"/>
      <c r="F24" s="22"/>
      <c r="G24" s="23"/>
    </row>
    <row r="25" spans="1:13" x14ac:dyDescent="0.25">
      <c r="A25" s="19"/>
      <c r="B25" s="19"/>
      <c r="C25" s="22"/>
      <c r="D25" s="22"/>
      <c r="E25" s="23"/>
      <c r="F25" s="22"/>
      <c r="G25" s="23"/>
    </row>
    <row r="26" spans="1:13" x14ac:dyDescent="0.25">
      <c r="A26" s="19"/>
      <c r="B26" s="19"/>
      <c r="C26" s="22"/>
      <c r="D26" s="22"/>
      <c r="E26" s="23"/>
      <c r="F26" s="22"/>
      <c r="G26" s="23"/>
    </row>
    <row r="27" spans="1:13" x14ac:dyDescent="0.25">
      <c r="A27" s="19"/>
      <c r="B27" s="19"/>
      <c r="C27" s="22"/>
      <c r="D27" s="22"/>
      <c r="E27" s="23"/>
      <c r="F27" s="22"/>
      <c r="G27" s="23"/>
    </row>
    <row r="28" spans="1:13" x14ac:dyDescent="0.25">
      <c r="A28" s="19"/>
      <c r="B28" s="19"/>
      <c r="C28" s="22"/>
      <c r="D28" s="22"/>
      <c r="E28" s="23"/>
      <c r="F28" s="22"/>
      <c r="G28" s="23"/>
    </row>
    <row r="29" spans="1:13" x14ac:dyDescent="0.25">
      <c r="A29" s="19"/>
      <c r="B29" s="19"/>
      <c r="C29" s="22"/>
      <c r="D29" s="22"/>
      <c r="E29" s="23"/>
      <c r="F29" s="22"/>
      <c r="G29" s="23"/>
    </row>
    <row r="30" spans="1:13" x14ac:dyDescent="0.25">
      <c r="A30" s="19"/>
      <c r="B30" s="19"/>
      <c r="C30" s="22"/>
      <c r="D30" s="22"/>
      <c r="E30" s="23"/>
      <c r="F30" s="22"/>
      <c r="G30" s="23"/>
    </row>
    <row r="31" spans="1:13" x14ac:dyDescent="0.25">
      <c r="A31" s="19"/>
      <c r="B31" s="19"/>
      <c r="C31" s="22"/>
      <c r="D31" s="22"/>
      <c r="E31" s="23"/>
      <c r="F31" s="22"/>
      <c r="G31" s="23"/>
    </row>
    <row r="32" spans="1:13" x14ac:dyDescent="0.25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G19" activeCellId="1" sqref="G19"/>
    </sheetView>
  </sheetViews>
  <sheetFormatPr defaultRowHeight="15" x14ac:dyDescent="0.25"/>
  <cols>
    <col min="1" max="1" width="44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 x14ac:dyDescent="0.25">
      <c r="A1" s="27" t="s">
        <v>0</v>
      </c>
      <c r="B1" s="28"/>
      <c r="C1" s="29"/>
      <c r="D1" s="29"/>
      <c r="E1" s="29"/>
      <c r="F1" s="29"/>
      <c r="G1" s="30"/>
    </row>
    <row r="2" spans="1:13" ht="16.5" customHeight="1" x14ac:dyDescent="0.25">
      <c r="A2" s="31" t="s">
        <v>1</v>
      </c>
      <c r="B2" s="32"/>
      <c r="C2" s="32"/>
      <c r="D2" s="32"/>
      <c r="E2" s="32"/>
      <c r="F2" s="32"/>
      <c r="G2" s="33"/>
    </row>
    <row r="3" spans="1:13" ht="42" customHeight="1" x14ac:dyDescent="0.25">
      <c r="A3" s="34" t="s">
        <v>25</v>
      </c>
      <c r="B3" s="35"/>
      <c r="C3" s="36"/>
      <c r="D3" s="36"/>
      <c r="E3" s="36"/>
      <c r="F3" s="36"/>
      <c r="G3" s="37"/>
    </row>
    <row r="4" spans="1:13" ht="35.25" customHeight="1" x14ac:dyDescent="0.25">
      <c r="A4" s="34" t="s">
        <v>24</v>
      </c>
      <c r="B4" s="35"/>
      <c r="C4" s="36"/>
      <c r="D4" s="36"/>
      <c r="E4" s="36"/>
      <c r="F4" s="36"/>
      <c r="G4" s="37"/>
    </row>
    <row r="5" spans="1:13" ht="57.75" customHeight="1" x14ac:dyDescent="0.25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 x14ac:dyDescent="0.25">
      <c r="A6" s="5" t="s">
        <v>9</v>
      </c>
      <c r="B6" s="6">
        <v>2</v>
      </c>
      <c r="C6" s="7">
        <v>42</v>
      </c>
      <c r="D6" s="8">
        <v>5</v>
      </c>
      <c r="E6" s="9">
        <f t="shared" ref="E6:E19" si="0">IF(C6="","",D6/C6)</f>
        <v>0.11904761904761904</v>
      </c>
      <c r="F6" s="10">
        <f>C6-D6</f>
        <v>37</v>
      </c>
      <c r="G6" s="11">
        <f t="shared" ref="G6:G19" si="1">IF(C6="","",F6/C6)</f>
        <v>0.88095238095238093</v>
      </c>
      <c r="I6" s="12"/>
      <c r="J6" s="13"/>
      <c r="K6" s="14"/>
      <c r="L6" s="12"/>
      <c r="M6" s="14"/>
    </row>
    <row r="7" spans="1:13" ht="19.5" customHeight="1" x14ac:dyDescent="0.25">
      <c r="A7" s="15" t="s">
        <v>10</v>
      </c>
      <c r="B7" s="6">
        <v>1</v>
      </c>
      <c r="C7" s="7">
        <v>21</v>
      </c>
      <c r="D7" s="7">
        <v>1</v>
      </c>
      <c r="E7" s="9">
        <f t="shared" si="0"/>
        <v>4.7619047619047616E-2</v>
      </c>
      <c r="F7" s="10">
        <f>C7-D7</f>
        <v>20</v>
      </c>
      <c r="G7" s="11">
        <f t="shared" si="1"/>
        <v>0.95238095238095233</v>
      </c>
      <c r="I7" s="12"/>
      <c r="J7" s="13"/>
      <c r="K7" s="14"/>
      <c r="L7" s="12"/>
      <c r="M7" s="14"/>
    </row>
    <row r="8" spans="1:13" ht="21.95" customHeight="1" x14ac:dyDescent="0.25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 x14ac:dyDescent="0.25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 x14ac:dyDescent="0.25">
      <c r="A10" s="5" t="s">
        <v>13</v>
      </c>
      <c r="B10" s="6">
        <v>3</v>
      </c>
      <c r="C10" s="7">
        <v>63</v>
      </c>
      <c r="D10" s="7">
        <v>6</v>
      </c>
      <c r="E10" s="9">
        <f t="shared" si="0"/>
        <v>9.5238095238095233E-2</v>
      </c>
      <c r="F10" s="10">
        <f t="shared" ref="F10:F19" si="2">C10-D10</f>
        <v>57</v>
      </c>
      <c r="G10" s="11">
        <f t="shared" si="1"/>
        <v>0.90476190476190477</v>
      </c>
      <c r="I10" s="12"/>
      <c r="J10" s="13"/>
      <c r="K10" s="14"/>
      <c r="L10" s="12"/>
      <c r="M10" s="14"/>
    </row>
    <row r="11" spans="1:13" ht="21.95" customHeight="1" x14ac:dyDescent="0.25">
      <c r="A11" s="5" t="s">
        <v>14</v>
      </c>
      <c r="B11" s="6">
        <v>1</v>
      </c>
      <c r="C11" s="7">
        <v>21</v>
      </c>
      <c r="D11" s="7">
        <v>4</v>
      </c>
      <c r="E11" s="9">
        <f t="shared" ref="E11" si="3">IF(C11="","",D11/C11)</f>
        <v>0.19047619047619047</v>
      </c>
      <c r="F11" s="10">
        <f t="shared" ref="F11" si="4">C11-D11</f>
        <v>17</v>
      </c>
      <c r="G11" s="11">
        <f t="shared" ref="G11" si="5">IF(C11="","",F11/C11)</f>
        <v>0.80952380952380953</v>
      </c>
      <c r="I11" s="12"/>
      <c r="J11" s="13"/>
      <c r="K11" s="14"/>
      <c r="L11" s="12"/>
      <c r="M11" s="14"/>
    </row>
    <row r="12" spans="1:13" ht="21.95" customHeight="1" x14ac:dyDescent="0.25">
      <c r="A12" s="5" t="s">
        <v>15</v>
      </c>
      <c r="B12" s="6">
        <v>4</v>
      </c>
      <c r="C12" s="7">
        <v>84</v>
      </c>
      <c r="D12" s="7">
        <v>4</v>
      </c>
      <c r="E12" s="9">
        <f t="shared" si="0"/>
        <v>4.7619047619047616E-2</v>
      </c>
      <c r="F12" s="10">
        <f t="shared" si="2"/>
        <v>80</v>
      </c>
      <c r="G12" s="11">
        <f t="shared" si="1"/>
        <v>0.95238095238095233</v>
      </c>
      <c r="I12" s="12"/>
      <c r="J12" s="13"/>
      <c r="K12" s="14"/>
      <c r="L12" s="12"/>
      <c r="M12" s="14"/>
    </row>
    <row r="13" spans="1:13" ht="21.95" customHeight="1" x14ac:dyDescent="0.25">
      <c r="A13" s="5" t="s">
        <v>16</v>
      </c>
      <c r="B13" s="6">
        <v>1</v>
      </c>
      <c r="C13" s="7">
        <v>21</v>
      </c>
      <c r="D13" s="7">
        <v>6</v>
      </c>
      <c r="E13" s="9">
        <f t="shared" si="0"/>
        <v>0.2857142857142857</v>
      </c>
      <c r="F13" s="10">
        <f t="shared" si="2"/>
        <v>15</v>
      </c>
      <c r="G13" s="11">
        <f t="shared" si="1"/>
        <v>0.7142857142857143</v>
      </c>
      <c r="I13" s="12"/>
      <c r="J13" s="13"/>
      <c r="K13" s="14"/>
      <c r="L13" s="12"/>
      <c r="M13" s="14"/>
    </row>
    <row r="14" spans="1:13" ht="21.95" customHeight="1" x14ac:dyDescent="0.25">
      <c r="A14" s="5" t="s">
        <v>20</v>
      </c>
      <c r="B14" s="6">
        <v>3</v>
      </c>
      <c r="C14" s="7">
        <v>63</v>
      </c>
      <c r="D14" s="7">
        <v>28</v>
      </c>
      <c r="E14" s="9">
        <f t="shared" si="0"/>
        <v>0.44444444444444442</v>
      </c>
      <c r="F14" s="10">
        <f t="shared" si="2"/>
        <v>35</v>
      </c>
      <c r="G14" s="11">
        <f t="shared" si="1"/>
        <v>0.55555555555555558</v>
      </c>
      <c r="I14" s="12"/>
      <c r="J14" s="13"/>
      <c r="K14" s="14"/>
      <c r="L14" s="12"/>
      <c r="M14" s="14"/>
    </row>
    <row r="15" spans="1:13" ht="21.95" customHeight="1" x14ac:dyDescent="0.25">
      <c r="A15" s="5" t="s">
        <v>21</v>
      </c>
      <c r="B15" s="6">
        <v>3.5</v>
      </c>
      <c r="C15" s="7">
        <v>73.5</v>
      </c>
      <c r="D15" s="7">
        <v>21</v>
      </c>
      <c r="E15" s="9">
        <f t="shared" si="0"/>
        <v>0.2857142857142857</v>
      </c>
      <c r="F15" s="10">
        <f t="shared" si="2"/>
        <v>52.5</v>
      </c>
      <c r="G15" s="11">
        <f t="shared" si="1"/>
        <v>0.7142857142857143</v>
      </c>
      <c r="I15" s="12"/>
      <c r="J15" s="13"/>
      <c r="K15" s="14"/>
      <c r="L15" s="12"/>
      <c r="M15" s="14"/>
    </row>
    <row r="16" spans="1:13" ht="21.95" customHeight="1" x14ac:dyDescent="0.25">
      <c r="A16" s="5" t="s">
        <v>17</v>
      </c>
      <c r="B16" s="6">
        <v>4</v>
      </c>
      <c r="C16" s="7">
        <v>84</v>
      </c>
      <c r="D16" s="7">
        <v>14</v>
      </c>
      <c r="E16" s="9">
        <f t="shared" si="0"/>
        <v>0.16666666666666666</v>
      </c>
      <c r="F16" s="10">
        <f t="shared" si="2"/>
        <v>70</v>
      </c>
      <c r="G16" s="11">
        <f t="shared" si="1"/>
        <v>0.83333333333333337</v>
      </c>
      <c r="I16" s="12"/>
      <c r="J16" s="13"/>
      <c r="K16" s="14"/>
      <c r="L16" s="12"/>
      <c r="M16" s="14"/>
    </row>
    <row r="17" spans="1:13" ht="21.95" customHeight="1" x14ac:dyDescent="0.25">
      <c r="A17" s="5" t="s">
        <v>18</v>
      </c>
      <c r="B17" s="6">
        <v>1</v>
      </c>
      <c r="C17" s="7">
        <v>21</v>
      </c>
      <c r="D17" s="7">
        <v>3</v>
      </c>
      <c r="E17" s="9">
        <f t="shared" si="0"/>
        <v>0.14285714285714285</v>
      </c>
      <c r="F17" s="10">
        <f t="shared" si="2"/>
        <v>18</v>
      </c>
      <c r="G17" s="11">
        <f t="shared" si="1"/>
        <v>0.8571428571428571</v>
      </c>
      <c r="I17" s="12"/>
      <c r="J17" s="13"/>
      <c r="K17" s="14"/>
      <c r="L17" s="12"/>
      <c r="M17" s="14"/>
    </row>
    <row r="18" spans="1:13" ht="21.95" customHeight="1" x14ac:dyDescent="0.25">
      <c r="A18" s="5" t="s">
        <v>26</v>
      </c>
      <c r="B18" s="6">
        <v>2</v>
      </c>
      <c r="C18" s="7">
        <v>42</v>
      </c>
      <c r="D18" s="7">
        <v>22</v>
      </c>
      <c r="E18" s="9">
        <f t="shared" ref="E18" si="6">IF(C18="","",D18/C18)</f>
        <v>0.52380952380952384</v>
      </c>
      <c r="F18" s="10">
        <f t="shared" ref="F18" si="7">C18-D18</f>
        <v>20</v>
      </c>
      <c r="G18" s="11">
        <f t="shared" ref="G18" si="8">IF(C18="","",F18/C18)</f>
        <v>0.47619047619047616</v>
      </c>
      <c r="I18" s="12"/>
      <c r="J18" s="13"/>
      <c r="K18" s="14"/>
      <c r="L18" s="12"/>
      <c r="M18" s="14"/>
    </row>
    <row r="19" spans="1:13" s="18" customFormat="1" ht="21.95" customHeight="1" x14ac:dyDescent="0.25">
      <c r="A19" s="16" t="s">
        <v>19</v>
      </c>
      <c r="B19" s="17">
        <f>+(B6+B7+B8+B9+B10+B11+B12+B13+B14+B15+B16+B17)</f>
        <v>23.5</v>
      </c>
      <c r="C19" s="17">
        <f>SUM(C6:C18)</f>
        <v>535.5</v>
      </c>
      <c r="D19" s="17">
        <f>SUM(D6:D18)</f>
        <v>114</v>
      </c>
      <c r="E19" s="9">
        <f t="shared" si="0"/>
        <v>0.21288515406162464</v>
      </c>
      <c r="F19" s="10">
        <f t="shared" si="2"/>
        <v>421.5</v>
      </c>
      <c r="G19" s="11">
        <f t="shared" si="1"/>
        <v>0.78711484593837533</v>
      </c>
    </row>
    <row r="20" spans="1:13" x14ac:dyDescent="0.25">
      <c r="A20" s="19"/>
      <c r="B20" s="19"/>
      <c r="C20" s="20"/>
      <c r="D20" s="20"/>
      <c r="E20" s="21"/>
      <c r="F20" s="20"/>
      <c r="G20" s="21"/>
    </row>
    <row r="21" spans="1:13" x14ac:dyDescent="0.25">
      <c r="A21" s="19"/>
      <c r="B21" s="19"/>
      <c r="C21" s="22"/>
      <c r="D21" s="22"/>
      <c r="E21" s="23"/>
      <c r="F21" s="22"/>
      <c r="G21" s="23"/>
    </row>
    <row r="22" spans="1:13" x14ac:dyDescent="0.25">
      <c r="A22" s="19"/>
      <c r="B22" s="19"/>
      <c r="C22" s="22"/>
      <c r="D22" s="22"/>
      <c r="E22" s="23"/>
      <c r="F22" s="22"/>
      <c r="G22" s="23"/>
    </row>
    <row r="23" spans="1:13" x14ac:dyDescent="0.25">
      <c r="A23" s="19"/>
      <c r="B23" s="19"/>
      <c r="C23" s="22"/>
      <c r="D23" s="22"/>
      <c r="E23" s="23"/>
      <c r="F23" s="22"/>
      <c r="G23" s="23"/>
    </row>
    <row r="24" spans="1:13" x14ac:dyDescent="0.25">
      <c r="A24" s="19"/>
      <c r="B24" s="19"/>
      <c r="C24" s="22"/>
      <c r="D24" s="22"/>
      <c r="E24" s="23"/>
      <c r="F24" s="22"/>
      <c r="G24" s="23"/>
    </row>
    <row r="25" spans="1:13" x14ac:dyDescent="0.25">
      <c r="A25" s="19"/>
      <c r="B25" s="19"/>
      <c r="C25" s="22"/>
      <c r="D25" s="22"/>
      <c r="E25" s="23"/>
      <c r="F25" s="22"/>
      <c r="G25" s="23"/>
    </row>
    <row r="26" spans="1:13" x14ac:dyDescent="0.25">
      <c r="A26" s="19"/>
      <c r="B26" s="19"/>
      <c r="C26" s="22"/>
      <c r="D26" s="22"/>
      <c r="E26" s="23"/>
      <c r="F26" s="22"/>
      <c r="G26" s="23"/>
    </row>
    <row r="27" spans="1:13" x14ac:dyDescent="0.25">
      <c r="A27" s="19"/>
      <c r="B27" s="19"/>
      <c r="C27" s="22"/>
      <c r="D27" s="22"/>
      <c r="E27" s="23"/>
      <c r="F27" s="22"/>
      <c r="G27" s="23"/>
    </row>
    <row r="28" spans="1:13" x14ac:dyDescent="0.25">
      <c r="A28" s="19"/>
      <c r="B28" s="19"/>
      <c r="C28" s="22"/>
      <c r="D28" s="22"/>
      <c r="E28" s="23"/>
      <c r="F28" s="22"/>
      <c r="G28" s="23"/>
    </row>
    <row r="29" spans="1:13" x14ac:dyDescent="0.25">
      <c r="A29" s="19"/>
      <c r="B29" s="19"/>
      <c r="C29" s="22"/>
      <c r="D29" s="22"/>
      <c r="E29" s="23"/>
      <c r="F29" s="22"/>
      <c r="G29" s="23"/>
    </row>
    <row r="30" spans="1:13" x14ac:dyDescent="0.25">
      <c r="A30" s="19"/>
      <c r="B30" s="19"/>
      <c r="C30" s="22"/>
      <c r="D30" s="22"/>
      <c r="E30" s="23"/>
      <c r="F30" s="22"/>
      <c r="G30" s="23"/>
    </row>
    <row r="31" spans="1:13" x14ac:dyDescent="0.25">
      <c r="A31" s="19"/>
      <c r="B31" s="19"/>
      <c r="C31" s="22"/>
      <c r="D31" s="22"/>
      <c r="E31" s="23"/>
      <c r="F31" s="22"/>
      <c r="G31" s="23"/>
    </row>
    <row r="32" spans="1:13" x14ac:dyDescent="0.25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Aprile 2022</vt:lpstr>
      <vt:lpstr>Maggio 2022</vt:lpstr>
      <vt:lpstr>Giugno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Utente</cp:lastModifiedBy>
  <cp:lastPrinted>2020-12-30T12:32:59Z</cp:lastPrinted>
  <dcterms:created xsi:type="dcterms:W3CDTF">2020-01-21T11:09:58Z</dcterms:created>
  <dcterms:modified xsi:type="dcterms:W3CDTF">2022-08-12T07:16:48Z</dcterms:modified>
</cp:coreProperties>
</file>